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omments1.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Y:\Gestion 2022\Plan de Accion 2022\Excel para publicar pagina web\"/>
    </mc:Choice>
  </mc:AlternateContent>
  <xr:revisionPtr revIDLastSave="0" documentId="13_ncr:1_{7345EC6D-FFA0-4B99-9AB4-3444C19B3359}" xr6:coauthVersionLast="47" xr6:coauthVersionMax="47" xr10:uidLastSave="{00000000-0000-0000-0000-000000000000}"/>
  <bookViews>
    <workbookView xWindow="-120" yWindow="-120" windowWidth="29040" windowHeight="15840" tabRatio="799" xr2:uid="{B70CC93A-F7F7-4848-A60B-2087FBB25290}"/>
  </bookViews>
  <sheets>
    <sheet name="CONTENIDO" sheetId="45" r:id="rId1"/>
    <sheet name="C1- DISEC" sheetId="82" r:id="rId2"/>
    <sheet name="R1-OFPLA" sheetId="46" r:id="rId3"/>
    <sheet name="R2-OFPLA" sheetId="47" r:id="rId4"/>
    <sheet name="R3-DIRAF-2" sheetId="51" r:id="rId5"/>
    <sheet name="R4-OFPLA" sheetId="53" r:id="rId6"/>
    <sheet name="DHO1-DINAE" sheetId="54" r:id="rId7"/>
    <sheet name="DHO2-DITAH " sheetId="55" r:id="rId8"/>
    <sheet name="DHO3-DIBIE" sheetId="56" r:id="rId9"/>
    <sheet name="DHO4-DISAN" sheetId="57" r:id="rId10"/>
    <sheet name="DHO5-OFPLA" sheetId="58" r:id="rId11"/>
    <sheet name="DHO6-UNIPEP" sheetId="59" r:id="rId12"/>
    <sheet name="DHO7-DINAE" sheetId="60" r:id="rId13"/>
    <sheet name="DHO8-OFPLA" sheetId="61" r:id="rId14"/>
    <sheet name="DHO9-OFITE" sheetId="62" r:id="rId15"/>
    <sheet name="SP1-DIASE" sheetId="63" r:id="rId16"/>
    <sheet name="SP1-DIRAN" sheetId="64" r:id="rId17"/>
    <sheet name="SP1-DITRA" sheetId="65" r:id="rId18"/>
    <sheet name="SP1-DISEC" sheetId="66" r:id="rId19"/>
    <sheet name="SP2-COEST" sheetId="67" r:id="rId20"/>
    <sheet name="SP2-DICAR" sheetId="68" r:id="rId21"/>
    <sheet name="SP3-DIJIN" sheetId="69" r:id="rId22"/>
    <sheet name="SP3-DISEC" sheetId="70" r:id="rId23"/>
    <sheet name="SP3-DIASE" sheetId="71" r:id="rId24"/>
    <sheet name="SP3-DIRAN" sheetId="72" r:id="rId25"/>
    <sheet name="SP3-DIPRO " sheetId="73" r:id="rId26"/>
    <sheet name="SP3 DICAR" sheetId="74" r:id="rId27"/>
    <sheet name="SP3-DIPOL" sheetId="75" r:id="rId28"/>
    <sheet name="SP4-OFPLA " sheetId="77" r:id="rId29"/>
    <sheet name="SP5-DIJIN" sheetId="79" r:id="rId30"/>
    <sheet name="SP5-DISEC" sheetId="80" r:id="rId31"/>
    <sheet name="SP5-DICAR" sheetId="81" r:id="rId32"/>
  </sheets>
  <externalReferences>
    <externalReference r:id="rId33"/>
    <externalReference r:id="rId34"/>
  </externalReferences>
  <definedNames>
    <definedName name="_xlnm.Print_Area" localSheetId="1">'C1- DISEC'!$A$1:$H$19</definedName>
    <definedName name="_xlnm.Print_Area" localSheetId="0">CONTENIDO!$A$1:$Q$29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2" i="79" l="1"/>
  <c r="H11" i="79"/>
  <c r="H33" i="75"/>
  <c r="H11" i="75"/>
  <c r="G17" i="72"/>
  <c r="G14" i="72"/>
  <c r="H11" i="72"/>
  <c r="H12" i="69"/>
  <c r="H11" i="69"/>
  <c r="H11" i="65"/>
  <c r="G17" i="64"/>
  <c r="G16" i="64"/>
  <c r="G15" i="64"/>
  <c r="G14" i="64"/>
  <c r="H12" i="64" s="1"/>
  <c r="H11" i="64"/>
  <c r="H11" i="62"/>
  <c r="H11" i="61" l="1"/>
  <c r="H11" i="58"/>
  <c r="H26" i="55"/>
  <c r="H21" i="55"/>
  <c r="H15" i="55"/>
  <c r="G12" i="55"/>
  <c r="H14" i="54"/>
  <c r="H30" i="51"/>
  <c r="G12" i="46"/>
  <c r="H11"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tc={2FC943AB-D5A0-4AE7-870E-0BFC00A1DCA8}</author>
  </authors>
  <commentList>
    <comment ref="F12" authorId="0" shapeId="0" xr:uid="{EFF2D7CD-176E-4A94-A289-8F71089C1EB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AJUSTAR PRESUPUESTO TENIENDO EN CUENTA EL FORMATO DE COSTEO CON LOS DIAS</t>
        </r>
      </text>
    </comment>
  </commentList>
</comments>
</file>

<file path=xl/sharedStrings.xml><?xml version="1.0" encoding="utf-8"?>
<sst xmlns="http://schemas.openxmlformats.org/spreadsheetml/2006/main" count="2285" uniqueCount="1184">
  <si>
    <t xml:space="preserve">Pagina 1 de 1 </t>
  </si>
  <si>
    <t>POLICÍA NACIONAL</t>
  </si>
  <si>
    <t>Código: 1DE-FR-0029</t>
  </si>
  <si>
    <t>Fecha: 31/08/12</t>
  </si>
  <si>
    <t>Versión: 4</t>
  </si>
  <si>
    <t>1er. Trim.</t>
  </si>
  <si>
    <t>2o. Trim.</t>
  </si>
  <si>
    <t>3er. Trim.</t>
  </si>
  <si>
    <t>4o. Trim.</t>
  </si>
  <si>
    <t>TOTAL</t>
  </si>
  <si>
    <t>Nombre de la Tarea</t>
  </si>
  <si>
    <t>Descripción de la tarea</t>
  </si>
  <si>
    <t>Responsable</t>
  </si>
  <si>
    <t>Fecha
Inicio</t>
  </si>
  <si>
    <t>Fecha
Final</t>
  </si>
  <si>
    <t>Peso</t>
  </si>
  <si>
    <t>Presupuesto</t>
  </si>
  <si>
    <t>Tareas de Recurso</t>
  </si>
  <si>
    <t xml:space="preserve">META: </t>
  </si>
  <si>
    <r>
      <rPr>
        <b/>
        <sz val="9"/>
        <rFont val="Arial"/>
        <family val="2"/>
      </rPr>
      <t>Versión del plan:</t>
    </r>
    <r>
      <rPr>
        <sz val="9"/>
        <rFont val="Arial"/>
        <family val="2"/>
      </rPr>
      <t xml:space="preserve"> 0</t>
    </r>
  </si>
  <si>
    <t xml:space="preserve">Presupuesto: </t>
  </si>
  <si>
    <t>3o. Trim.</t>
  </si>
  <si>
    <t>2</t>
  </si>
  <si>
    <t>OFICINA DE PLANEACIÓN</t>
  </si>
  <si>
    <t>1er. Sem.</t>
  </si>
  <si>
    <t>2do. Sem.</t>
  </si>
  <si>
    <r>
      <t xml:space="preserve">Indicador: </t>
    </r>
    <r>
      <rPr>
        <sz val="9"/>
        <rFont val="Arial"/>
        <family val="2"/>
      </rPr>
      <t>Proporción decisional a partir de optimización de recursos por ámbitos de gestión.</t>
    </r>
  </si>
  <si>
    <t>META: 30%</t>
  </si>
  <si>
    <r>
      <t>Proceso:</t>
    </r>
    <r>
      <rPr>
        <sz val="9"/>
        <rFont val="Arial"/>
        <family val="2"/>
      </rPr>
      <t xml:space="preserve"> Direccionamiento Estratégico</t>
    </r>
  </si>
  <si>
    <r>
      <t xml:space="preserve">Área organizacional: </t>
    </r>
    <r>
      <rPr>
        <sz val="9"/>
        <rFont val="Arial"/>
        <family val="2"/>
      </rPr>
      <t>Gerencia de Proyectos</t>
    </r>
  </si>
  <si>
    <r>
      <t xml:space="preserve">ELABORÓ: 
</t>
    </r>
    <r>
      <rPr>
        <sz val="9"/>
        <rFont val="Arial"/>
        <family val="2"/>
      </rPr>
      <t xml:space="preserve">
MY. JORGE AURELIO MOLANO CASTRO 
JEFE GRUPO GERENCIA DE PROYECTOS</t>
    </r>
  </si>
  <si>
    <t xml:space="preserve">DIRECCIÓN ADMINISTRATIVA Y FINANCIERA </t>
  </si>
  <si>
    <t>Versión del plan: 0</t>
  </si>
  <si>
    <t>25%</t>
  </si>
  <si>
    <t>100%</t>
  </si>
  <si>
    <r>
      <t xml:space="preserve">Descripción: </t>
    </r>
    <r>
      <rPr>
        <sz val="9"/>
        <rFont val="Arial"/>
        <family val="2"/>
      </rPr>
      <t>Lograr una mayor efectividad en la gestión de los recursos que demandan las capacidades institucionales, para aportar en los logros de los objetivos estratégicos definidos en el PEI 2019-2022.</t>
    </r>
  </si>
  <si>
    <t>PLAN DE ACCIÓN POLICÍA NACIONAL 2021</t>
  </si>
  <si>
    <t>PLAN DE ACCIÓN VIGENCIA 2022</t>
  </si>
  <si>
    <r>
      <t>Objetivo estratégico:</t>
    </r>
    <r>
      <rPr>
        <sz val="16"/>
        <rFont val="Arial"/>
        <family val="2"/>
      </rPr>
      <t xml:space="preserve">  R1 - Generar un cambio en la distribución del presupuesto de tal manera que sea por planes, programas y proyectos, de acuerdo a las capacidades institucionales</t>
    </r>
  </si>
  <si>
    <r>
      <t xml:space="preserve">Nombre del plan: </t>
    </r>
    <r>
      <rPr>
        <sz val="16"/>
        <rFont val="Arial"/>
        <family val="2"/>
      </rPr>
      <t>OFPLA_2022_R1_Distribución de recursos presupuestales para operacionalizar el Plan Estratégico Institucional.</t>
    </r>
  </si>
  <si>
    <r>
      <rPr>
        <b/>
        <sz val="16"/>
        <rFont val="Arial"/>
        <family val="2"/>
      </rPr>
      <t>Versión del plan:</t>
    </r>
    <r>
      <rPr>
        <sz val="16"/>
        <rFont val="Arial"/>
        <family val="2"/>
      </rPr>
      <t xml:space="preserve"> 0</t>
    </r>
  </si>
  <si>
    <t xml:space="preserve">Descripción: El plan de acción esta encaminado a mejorar el mecanismo de distribución de recursos presupuestales alineados a los planes, programas y proyectos para impulsar el Plan Estratégico Institucional en cada vigencia, con el propósito de evaluar el impacto estratégico institucional frente a la atención oportuna de las necesidades de la Policía Nacional. </t>
  </si>
  <si>
    <t xml:space="preserve">Responsable: 
Jefe de la Oficina de Planeación </t>
  </si>
  <si>
    <r>
      <t>Indicador:</t>
    </r>
    <r>
      <rPr>
        <sz val="16"/>
        <rFont val="Arial"/>
        <family val="2"/>
      </rPr>
      <t xml:space="preserve">   Proporción de planes y proyectos financiados 
(Número de proyectos con asignación presupuestal / Número de proyectos presentados 2020-2022)</t>
    </r>
  </si>
  <si>
    <r>
      <t>Proceso:</t>
    </r>
    <r>
      <rPr>
        <sz val="16"/>
        <rFont val="Arial"/>
        <family val="2"/>
      </rPr>
      <t xml:space="preserve">  Direccionamiento Estratégico</t>
    </r>
  </si>
  <si>
    <t>Área organizacional: GUDER</t>
  </si>
  <si>
    <r>
      <rPr>
        <b/>
        <sz val="16"/>
        <rFont val="Arial"/>
        <family val="2"/>
      </rPr>
      <t xml:space="preserve">1. </t>
    </r>
    <r>
      <rPr>
        <sz val="16"/>
        <rFont val="Arial"/>
        <family val="2"/>
      </rPr>
      <t>Presentar los líneamientos para presentar necesidades en el Banco de Proyectos Institucionales</t>
    </r>
  </si>
  <si>
    <r>
      <t xml:space="preserve">Definir la metodología para la presentación de necesidades en el Banco de proyectos institucionales, como una herramienta que coyenga planes, programas y proyectos, con el proposito de centralizar iniciativas institucionales viables.
</t>
    </r>
    <r>
      <rPr>
        <b/>
        <sz val="16"/>
        <rFont val="Arial"/>
        <family val="2"/>
      </rPr>
      <t xml:space="preserve">Evidencia: </t>
    </r>
    <r>
      <rPr>
        <sz val="16"/>
        <rFont val="Arial"/>
        <family val="2"/>
      </rPr>
      <t xml:space="preserve">Informe Ejecutivo de resultados </t>
    </r>
  </si>
  <si>
    <t>Mayor Jorge Aurelio Molano
Jefe Grupo de Proyectos Institucionales</t>
  </si>
  <si>
    <r>
      <rPr>
        <b/>
        <sz val="16"/>
        <rFont val="Arial"/>
        <family val="2"/>
      </rPr>
      <t>2.</t>
    </r>
    <r>
      <rPr>
        <sz val="16"/>
        <rFont val="Arial"/>
        <family val="2"/>
      </rPr>
      <t xml:space="preserve"> Socializar la metodología del BSC a táves de STRATEX</t>
    </r>
  </si>
  <si>
    <r>
      <t xml:space="preserve">Socializar la metodología del BSC para consolidar las iniciativas institucionales viables a través de STRATEX - estrategia entendida como el “qué” y el  “cómo”  indicando las tácticas como el conjunto de acciones o pasos a seguir en el tiempo, dentro de un camino que marca la estrategia, para el registro de iniciativas en el Banco de Proyectos.
</t>
    </r>
    <r>
      <rPr>
        <b/>
        <sz val="16"/>
        <rFont val="Arial"/>
        <family val="2"/>
      </rPr>
      <t xml:space="preserve"> Evidencia: </t>
    </r>
    <r>
      <rPr>
        <sz val="16"/>
        <rFont val="Arial"/>
        <family val="2"/>
      </rPr>
      <t xml:space="preserve"> Informe, presentación power point
</t>
    </r>
  </si>
  <si>
    <t>Mayor Lino Acosta Moreno
Analista de Planeación Institucional</t>
  </si>
  <si>
    <r>
      <rPr>
        <b/>
        <sz val="16"/>
        <rFont val="Arial"/>
        <family val="2"/>
      </rPr>
      <t>3.</t>
    </r>
    <r>
      <rPr>
        <sz val="16"/>
        <rFont val="Arial"/>
        <family val="2"/>
      </rPr>
      <t xml:space="preserve"> Evaluar los planes y proyectos gestionados con respecto a los presentados 2020 -2022</t>
    </r>
  </si>
  <si>
    <r>
      <t xml:space="preserve">Presentar un informe al mando institucional sobre la proporción de planes y proyectos en relación con los presentados, en el marco del Plan Estratégico Institucional "Colombia Bicentenaria Seguridad con Legalidad, periodo 2020-2022
</t>
    </r>
    <r>
      <rPr>
        <b/>
        <sz val="16"/>
        <rFont val="Arial"/>
        <family val="2"/>
      </rPr>
      <t>Evidencia:</t>
    </r>
    <r>
      <rPr>
        <sz val="16"/>
        <rFont val="Arial"/>
        <family val="2"/>
      </rPr>
      <t xml:space="preserve"> Informe, presentación power point</t>
    </r>
  </si>
  <si>
    <r>
      <rPr>
        <b/>
        <sz val="16"/>
        <rFont val="Arial"/>
        <family val="2"/>
      </rPr>
      <t xml:space="preserve">4. </t>
    </r>
    <r>
      <rPr>
        <sz val="16"/>
        <rFont val="Arial"/>
        <family val="2"/>
      </rPr>
      <t>Presentar al mando institucional las inicitivas a financiar en el perido 2022-2026</t>
    </r>
  </si>
  <si>
    <r>
      <t xml:space="preserve">
Presentación al mando Institucional las iniciativas suceptibles de financiación para el periódo 2022-2026, organizada por planes, programas y proyectos a fin de concentrar la estratégia institucional en materia de inversión para el próximo cuatrenio.
</t>
    </r>
    <r>
      <rPr>
        <b/>
        <sz val="16"/>
        <rFont val="Arial"/>
        <family val="2"/>
      </rPr>
      <t xml:space="preserve">
Evidencia: </t>
    </r>
    <r>
      <rPr>
        <sz val="16"/>
        <rFont val="Arial"/>
        <family val="2"/>
      </rPr>
      <t>Informe, presentación power point</t>
    </r>
  </si>
  <si>
    <t>Mayor Jorge Aurelio Molano
Jefe Grupo de Proyectos Institucionales
Mayor Lino S. Acosta Moreno
Analista de Planeación</t>
  </si>
  <si>
    <t>ELABORÓ: 
Capitán LUZ ADRIANA VALENCIA OSPINA
Analista de Planeación Institucional</t>
  </si>
  <si>
    <t>REVISÓ: 
Mayor JORGE AURELIO MOLANO CASTRO
Jefe Grupo Proyectos Institucionales</t>
  </si>
  <si>
    <t>APROBÓ: 
Coronel JUAN JULIO VILLAMIL MONSALVE
Jefe Oficina de Planeación (e)</t>
  </si>
  <si>
    <t>PLAN DE ACCIÓN VIGENCIA  2022</t>
  </si>
  <si>
    <r>
      <t xml:space="preserve">Objetivo estratégico: R2- </t>
    </r>
    <r>
      <rPr>
        <sz val="9"/>
        <rFont val="Arial"/>
        <family val="2"/>
      </rPr>
      <t>Consolidar el modelo de optimización de recursos para grantizar la prestación eficiente del servicio de Policía.</t>
    </r>
  </si>
  <si>
    <r>
      <t xml:space="preserve">Iniciativa estratégica: </t>
    </r>
    <r>
      <rPr>
        <sz val="9"/>
        <rFont val="Arial"/>
        <family val="2"/>
      </rPr>
      <t>Implementación del modelo de sostenibilidad instituciónal a partir de la articulación del Modelo de Administración de recursos logísticos y Financiero con la Metodología de Optimización de Recursos.</t>
    </r>
  </si>
  <si>
    <r>
      <t xml:space="preserve">Nombre del plan: </t>
    </r>
    <r>
      <rPr>
        <sz val="9"/>
        <rFont val="Arial"/>
        <family val="2"/>
      </rPr>
      <t>OFPLA_2022_R2_Modelo de Sostenibilidad.</t>
    </r>
  </si>
  <si>
    <r>
      <t>Responsable:</t>
    </r>
    <r>
      <rPr>
        <sz val="9"/>
        <rFont val="Arial"/>
        <family val="2"/>
      </rPr>
      <t xml:space="preserve"> BG LUIS ERNESTO GARCÍA HERNÁNDEZ JEFE OFICINA DE PLANEACIÓN</t>
    </r>
  </si>
  <si>
    <r>
      <t xml:space="preserve">Presupuesto:  </t>
    </r>
    <r>
      <rPr>
        <sz val="9"/>
        <color theme="1"/>
        <rFont val="Arial"/>
        <family val="2"/>
      </rPr>
      <t xml:space="preserve"> $ 131.069.597</t>
    </r>
  </si>
  <si>
    <t>Categoría 1 :   DEFINICIÓN E IMPLEMENTACIÓN MODELO DE SOSTENIBILIDAD EN UNIDADES OPERATIVAS</t>
  </si>
  <si>
    <t>Definición de la metodología del  modelo de sostenibilidad en unidades operativas.</t>
  </si>
  <si>
    <t>MY. JORGE AURELIO MOLANO CASTRO  JEFE GRUPO DE GERENCIA DE PROYECTOS.</t>
  </si>
  <si>
    <t>Difusión del modelo de sostenibilidad para el servicio de policía.</t>
  </si>
  <si>
    <t xml:space="preserve">1/03/2022
</t>
  </si>
  <si>
    <t xml:space="preserve">30/06/2022
</t>
  </si>
  <si>
    <t>Despliegue del  modelo de sostenibilidad en el servicio de policía.</t>
  </si>
  <si>
    <r>
      <t xml:space="preserve">REVISÓ: 
</t>
    </r>
    <r>
      <rPr>
        <sz val="9"/>
        <rFont val="Arial"/>
        <family val="2"/>
      </rPr>
      <t xml:space="preserve">
CR. JUAN JULIO VILLAMIL MONSALVE
SUBJEFE OFICINA DE PLANEACIÓN (E)</t>
    </r>
  </si>
  <si>
    <r>
      <t xml:space="preserve">APROBÓ: 
</t>
    </r>
    <r>
      <rPr>
        <sz val="9"/>
        <rFont val="Arial"/>
        <family val="2"/>
      </rPr>
      <t xml:space="preserve">
BG.LUIS ERNESTO GARCÍA HERNÁNDEZ
JEFE OFICINA DE PLANEACIÓN</t>
    </r>
  </si>
  <si>
    <r>
      <rPr>
        <b/>
        <sz val="10"/>
        <rFont val="Arial"/>
        <family val="2"/>
      </rPr>
      <t>Versión del plan:</t>
    </r>
    <r>
      <rPr>
        <sz val="10"/>
        <rFont val="Arial"/>
        <family val="2"/>
      </rPr>
      <t xml:space="preserve"> 0</t>
    </r>
  </si>
  <si>
    <r>
      <t>Indicador:</t>
    </r>
    <r>
      <rPr>
        <sz val="10"/>
        <rFont val="Arial"/>
        <family val="2"/>
      </rPr>
      <t xml:space="preserve"> nivel de avance en la implementación del modelo de administración de los recursos logísticos y financieros.</t>
    </r>
  </si>
  <si>
    <t>2o.Trim.</t>
  </si>
  <si>
    <r>
      <t>Proceso:</t>
    </r>
    <r>
      <rPr>
        <sz val="10"/>
        <rFont val="Arial"/>
        <family val="2"/>
      </rPr>
      <t xml:space="preserve"> logística y abastecimiento</t>
    </r>
  </si>
  <si>
    <t>Área organizacional: Diraf-Arlog</t>
  </si>
  <si>
    <r>
      <t xml:space="preserve">Presupuesto: </t>
    </r>
    <r>
      <rPr>
        <sz val="10"/>
        <rFont val="Arial"/>
        <family val="2"/>
      </rPr>
      <t>$24.038.460</t>
    </r>
  </si>
  <si>
    <t xml:space="preserve">1. Estructuración especificación técnica para vehículos eléctricos.
</t>
  </si>
  <si>
    <t>Presentar la propuesta con las especificaciones técnicas de las motocicletas eléctricas para el servicio de Policía, de acuerdo con la participación de los oferentes del mercado que ofrecen motocicletas eléctricas, según las características de las motocicletas existentes en el mercado y cumpliendo la Ley 1964 del 11 de julio de 2019, "Por medio de la cual se promueve el uso de vehículos eléctricos en Colombia y se dictan otras disposiciones". 
Entregable: comunicacion oficial dirigida al Director Diraf, remitiendo la propuesta con las especificaciones técnicas de las motocicletas eléctricas para el servicio de Policía.</t>
  </si>
  <si>
    <t>Jefe grupo de movilidad Diraf</t>
  </si>
  <si>
    <t>2. Aplicación de pruebas de ruta a las motocicletas eléctricas para el servicio de Policía.</t>
  </si>
  <si>
    <t>Realizar pruebas de ruta a las motocicletas entregadas por parte de los  oferentes con el fin de determinar si son aptas para el servicio de Policía.
Entregable: comunicacion oficial dirigida al Director Diraf, remitiendo el informe con los resultados de las pruebas de ruta, con análisis de costo beneficio para el servicio de Policía en la Institución.</t>
  </si>
  <si>
    <t>3. Presentación de la especificación técnica de la motocicleta eléctrica para el servicio de Policía.</t>
  </si>
  <si>
    <t>Elaborar el proyecto con las especificaciones técnicas de la motocicleta eléctrica para el servicio de Policía, efectuando los cursos de acción requeridos para su aprobación, publicación y cumplimiento.
Entregable: comunicacion oficial dirigida al Director Diraf, remitiendo las especificaciones técnicas de la motocicleta eléctrica para el servicio de Policía.</t>
  </si>
  <si>
    <t xml:space="preserve">4. Socialización a las unidades prorizadas la especificación técnica de la motocicleta eléctrica para el servicio de Policía. </t>
  </si>
  <si>
    <t>Priorizar a las unidades policiales las especificaciones técnicas de la motocicleta eléctrica para el servicio de Policía y lineamientos para la adquisición de este tipo de equipo automotor.
Entregable: comunicacion oficial dirigida al Director Diraf, remitiendo el informe con las actividades realizadas sobre la socialización de las especificaciones técnicas de la motocicleta eléctrica para el servicio de Policía.</t>
  </si>
  <si>
    <r>
      <rPr>
        <b/>
        <sz val="11"/>
        <rFont val="Arial"/>
        <family val="2"/>
      </rPr>
      <t xml:space="preserve">Objetivo estratégico: </t>
    </r>
    <r>
      <rPr>
        <sz val="11"/>
        <rFont val="Arial"/>
        <family val="2"/>
      </rPr>
      <t>R3- Incorporar a los procesos el Modelo de Administración para medir los resultados logísticos y financieros.</t>
    </r>
  </si>
  <si>
    <r>
      <rPr>
        <b/>
        <sz val="11"/>
        <rFont val="Arial"/>
        <family val="2"/>
      </rPr>
      <t>Iniciativa estratégica:</t>
    </r>
    <r>
      <rPr>
        <sz val="11"/>
        <rFont val="Arial"/>
        <family val="2"/>
      </rPr>
      <t xml:space="preserve">  estandarización de las reglas de negocio implementadas en los componentes logísticos  ( Movilidad, armamento, intendencia,infraestructura,  telematica,  semovientes y aviación) </t>
    </r>
  </si>
  <si>
    <r>
      <rPr>
        <b/>
        <sz val="11"/>
        <rFont val="Arial"/>
        <family val="2"/>
      </rPr>
      <t>Nombre del plan</t>
    </r>
    <r>
      <rPr>
        <sz val="11"/>
        <rFont val="Arial"/>
        <family val="2"/>
      </rPr>
      <t>: DIRAF_2022_R3_estandarización de las reglas de negocio del modelo de administración de los recursos logísticos.</t>
    </r>
  </si>
  <si>
    <t>Responsable: 
Jefe Área Logística Diraf
Jefe Área Infraestructura Diraf</t>
  </si>
  <si>
    <r>
      <t xml:space="preserve">Indicador: </t>
    </r>
    <r>
      <rPr>
        <sz val="11"/>
        <rFont val="Arial"/>
        <family val="2"/>
      </rPr>
      <t>nivel de avance en la implementación del modelo de administración de los recursos logísticos y financieros.</t>
    </r>
  </si>
  <si>
    <r>
      <t>Proceso: l</t>
    </r>
    <r>
      <rPr>
        <sz val="11"/>
        <rFont val="Arial"/>
        <family val="2"/>
      </rPr>
      <t>ogística y abastecimiento</t>
    </r>
  </si>
  <si>
    <r>
      <t>Área organizacional:</t>
    </r>
    <r>
      <rPr>
        <sz val="11"/>
        <rFont val="Arial"/>
        <family val="2"/>
      </rPr>
      <t xml:space="preserve"> ARLOG-ARINF</t>
    </r>
  </si>
  <si>
    <r>
      <t xml:space="preserve">Presupuesto: </t>
    </r>
    <r>
      <rPr>
        <sz val="11"/>
        <rFont val="Arial"/>
        <family val="2"/>
      </rPr>
      <t>$26'414.173,00</t>
    </r>
  </si>
  <si>
    <t>1. Fase 1 diagnóstico de las reglas de negocio establecidas de los componentes de movilidad, armamento, intendencia e infraestructura.</t>
  </si>
  <si>
    <t xml:space="preserve">Jefe Área Logística
Jefe Área Infraestructura </t>
  </si>
  <si>
    <t>2. Fase 2 diagnóstico de las reglas de negocio establecidas de los componentes de telematica, aviación, semovientes y sanidad.</t>
  </si>
  <si>
    <t>Jefe Oficina Telematica
Jefe Área Aviación
Director Dicar
Director Sanidad</t>
  </si>
  <si>
    <t>3. Propuesta  de las reglas de negocio actualizadas de los componentes movilidad, armamento, intendencia, infraestructura, telematica, aviación, semovientes y sanidad.</t>
  </si>
  <si>
    <t>Jefe Área Logística
Jefe Área Infraestructura 
Jefe Oficina Telematica
Jefe Área Aviación
Director Dicar
Director Sanidad</t>
  </si>
  <si>
    <t>4. Inclusión de las reglas de negocio en la guia del modelo de administración de los recursos logísticos y financieros 1LA-GU-0018.</t>
  </si>
  <si>
    <t>ELABORÓ: 
Capitán FREDY ENRIQUE ROBAYO
Jefe Planeación (e)</t>
  </si>
  <si>
    <r>
      <t xml:space="preserve">REVISÓ: 
</t>
    </r>
    <r>
      <rPr>
        <sz val="11"/>
        <rFont val="Arial"/>
        <family val="2"/>
      </rPr>
      <t xml:space="preserve">
Coronel MARCO JAIR OSPINA MONCADA
Subdirector Administrativo y Financiero  (e)</t>
    </r>
  </si>
  <si>
    <r>
      <t xml:space="preserve">APROBÓ: 
</t>
    </r>
    <r>
      <rPr>
        <sz val="11"/>
        <rFont val="Arial"/>
        <family val="2"/>
      </rPr>
      <t xml:space="preserve">
Mayor general HENRY ARMANDO SANABRIA CELY
Director Administrativo y Financiero
</t>
    </r>
  </si>
  <si>
    <t xml:space="preserve">ELABORÓ: 
Teniente ANGIE CAROLINA RAMÍREZ RUBIANO
Analista de Planeación Institucional     </t>
  </si>
  <si>
    <t>1. Realizar una evaluación del comportamiento del  presupuesto de Inversión en las vigencias 2019 - 2022</t>
  </si>
  <si>
    <t>2. Evaluar y presentar un análisis de los resulatdos institucionales en las vigencias 2020-2022 frente a la distribución de recursos en los proyectos de inversión.</t>
  </si>
  <si>
    <t>3. Diseñar una metodología de evaluación para el impacto en la ejecución de los recursos de inversión de la institución.</t>
  </si>
  <si>
    <t xml:space="preserve">4. Presentar ante el  mando institucional la metodología de evaluación para el impacto </t>
  </si>
  <si>
    <r>
      <t xml:space="preserve">Realizar un análisis del presupuesto de inversión en las vigencias 2019-2022 identificando el impacto en el servicio de policía de acuerdo al logro institucional.
</t>
    </r>
    <r>
      <rPr>
        <b/>
        <sz val="11"/>
        <rFont val="Arial"/>
        <family val="2"/>
      </rPr>
      <t>Evidencia:</t>
    </r>
    <r>
      <rPr>
        <sz val="11"/>
        <rFont val="Arial"/>
        <family val="2"/>
      </rPr>
      <t xml:space="preserve"> Informe - Comunicación Oficial  </t>
    </r>
  </si>
  <si>
    <r>
      <t xml:space="preserve">Realizar un cruce entre la distribución del presupuesto de inversión por capacidades versus el impacto en el resultado de los indicadores institucionales.
</t>
    </r>
    <r>
      <rPr>
        <b/>
        <sz val="11"/>
        <rFont val="Arial"/>
        <family val="2"/>
      </rPr>
      <t xml:space="preserve"> Evidencia:</t>
    </r>
    <r>
      <rPr>
        <sz val="11"/>
        <rFont val="Arial"/>
        <family val="2"/>
      </rPr>
      <t xml:space="preserve"> Informe, presentación Power Point.</t>
    </r>
  </si>
  <si>
    <r>
      <t xml:space="preserve">Elaborar una estructura u organización esquematizada para relacionar y controlar correlación de variables asociadas a la distribución presupuestal frente a los resultados de los indicadores operacionales, con el fin de evaluar el impacto de la ejecución de los resulatados.
</t>
    </r>
    <r>
      <rPr>
        <b/>
        <sz val="11"/>
        <rFont val="Arial"/>
        <family val="2"/>
      </rPr>
      <t>Evidencia</t>
    </r>
    <r>
      <rPr>
        <sz val="11"/>
        <rFont val="Arial"/>
        <family val="2"/>
      </rPr>
      <t>: Informe - Comunicación Oficial</t>
    </r>
  </si>
  <si>
    <r>
      <t xml:space="preserve">Presentar  la propuesta de  metodología de evaluación del impacto en la ejecución de los recursos, con la descripción de su implementación y medición, detallando los resultados alcanzados en 2019-2020 como prueba piloto, para ser aplicada en la próximas vigencias.
</t>
    </r>
    <r>
      <rPr>
        <b/>
        <sz val="11"/>
        <rFont val="Arial"/>
        <family val="2"/>
      </rPr>
      <t>Evidencia:</t>
    </r>
    <r>
      <rPr>
        <sz val="11"/>
        <rFont val="Arial"/>
        <family val="2"/>
      </rPr>
      <t xml:space="preserve">  Informe o prestación Power Point</t>
    </r>
  </si>
  <si>
    <r>
      <rPr>
        <b/>
        <sz val="11"/>
        <rFont val="Arial"/>
        <family val="2"/>
      </rPr>
      <t>Iniciativa estratégica:</t>
    </r>
    <r>
      <rPr>
        <sz val="11"/>
        <rFont val="Arial"/>
        <family val="2"/>
      </rPr>
      <t xml:space="preserve"> Mejorar el mecanismo de distribución de los recursos presupuestales alineados a los planes, programas y proyectos formulados desde el Plan estratégico Institucional</t>
    </r>
  </si>
  <si>
    <r>
      <rPr>
        <b/>
        <sz val="11"/>
        <rFont val="Arial"/>
        <family val="2"/>
      </rPr>
      <t>Nombre del plan</t>
    </r>
    <r>
      <rPr>
        <sz val="11"/>
        <rFont val="Arial"/>
        <family val="2"/>
      </rPr>
      <t>:OFPLA_2022_R4_Medición de impacto en la ejecución presupuestal.</t>
    </r>
  </si>
  <si>
    <r>
      <t>Descripción:</t>
    </r>
    <r>
      <rPr>
        <sz val="11"/>
        <rFont val="Arial"/>
        <family val="2"/>
      </rPr>
      <t xml:space="preserve"> El plan de acción esta encaminado a mejorar el mecanismo de distribución de recursos presupuestales alineados a los planes, programas y proyectos para impulsar el Plan Estratégico Institucional en cada vigencia, con el propósito de evaluar el impacto estratégico institucional frente a la atención oportuna de las necesidades de la Policía Nacional. </t>
    </r>
  </si>
  <si>
    <r>
      <t xml:space="preserve">Indicador: </t>
    </r>
    <r>
      <rPr>
        <sz val="11"/>
        <rFont val="Arial"/>
        <family val="2"/>
      </rPr>
      <t>Proporción de planes y proyectos financiados 
(Número de proyectos con asignación presupuestal / Número de proyectos presentados 2020-2022)</t>
    </r>
  </si>
  <si>
    <r>
      <t xml:space="preserve">Presupuesto: </t>
    </r>
    <r>
      <rPr>
        <sz val="11"/>
        <rFont val="Arial"/>
        <family val="2"/>
      </rPr>
      <t>$82.000.000</t>
    </r>
  </si>
  <si>
    <r>
      <t>Área organizacional:</t>
    </r>
    <r>
      <rPr>
        <sz val="11"/>
        <rFont val="Arial"/>
        <family val="2"/>
      </rPr>
      <t xml:space="preserve"> GUDER </t>
    </r>
  </si>
  <si>
    <r>
      <t xml:space="preserve">Proceso: </t>
    </r>
    <r>
      <rPr>
        <sz val="11"/>
        <rFont val="Arial"/>
        <family val="2"/>
      </rPr>
      <t>Direccionamiento Estratégico</t>
    </r>
  </si>
  <si>
    <r>
      <t xml:space="preserve">REVISÓ: 
</t>
    </r>
    <r>
      <rPr>
        <sz val="11"/>
        <rFont val="Arial"/>
        <family val="2"/>
      </rPr>
      <t xml:space="preserve">
Mayor LINO SEBASTIÁN CAMILO ACOSTA MORENO
Analista de Planeción Institucional</t>
    </r>
  </si>
  <si>
    <r>
      <t xml:space="preserve">APROBÓ: 
</t>
    </r>
    <r>
      <rPr>
        <sz val="11"/>
        <rFont val="Arial"/>
        <family val="2"/>
      </rPr>
      <t xml:space="preserve">
Coronel JUAN JULIO VILLAMIL MONSALVE
Jefe Oficina de Planeación ( E)</t>
    </r>
  </si>
  <si>
    <t xml:space="preserve">Mayor LINO S. CAMILO ACOSTA MORENO
Analista de Planeación Institucional </t>
  </si>
  <si>
    <t xml:space="preserve">MayorLINO S. CAMILO ACOSTA MORENO
Analista de Planeación Institucional </t>
  </si>
  <si>
    <r>
      <t>Objetivo estratégico:R4 -</t>
    </r>
    <r>
      <rPr>
        <sz val="11"/>
        <rFont val="Arial"/>
        <family val="2"/>
      </rPr>
      <t xml:space="preserve"> Evaluar el impacto de la ejecución de los recursos para determinar la pertinencia en el desarrollo de la institución</t>
    </r>
  </si>
  <si>
    <t>DIRECCIÓN NACIONAL DE ESCUELAS</t>
  </si>
  <si>
    <r>
      <t>Objetivo estratégico:</t>
    </r>
    <r>
      <rPr>
        <sz val="9"/>
        <rFont val="Arial"/>
        <family val="2"/>
      </rPr>
      <t xml:space="preserve">  DHO1 Contribuir a la transformación educativa en pro del Servicio de Policía para la construcción del país</t>
    </r>
  </si>
  <si>
    <r>
      <t xml:space="preserve">Iniciativa estratégica: </t>
    </r>
    <r>
      <rPr>
        <sz val="9"/>
        <rFont val="Arial"/>
        <family val="2"/>
      </rPr>
      <t xml:space="preserve">Desplegar  la estrategia de los Lineamientos de Bienestar Universitario para la Educación Policial (LIBUP) de la Dirección Nacional de Escuelas, con los señores Directores. Jefes de áreas y estudiantes de las escuelas de Especialidades </t>
    </r>
  </si>
  <si>
    <r>
      <t xml:space="preserve">Descripción: </t>
    </r>
    <r>
      <rPr>
        <sz val="9"/>
        <rFont val="Arial"/>
        <family val="2"/>
      </rPr>
      <t xml:space="preserve"> A partir de la socialización de los lineamientos de Bienestar Universitario para la Educación Policial (LIBUP) de la Dirección Nacional de Escuelas, se busca medir el impacto de la capacitación  evaluando el impacto de la capacitación de la comunidad académica.</t>
    </r>
  </si>
  <si>
    <r>
      <t xml:space="preserve">Responsable: 
Mayor </t>
    </r>
    <r>
      <rPr>
        <sz val="9"/>
        <rFont val="Arial"/>
        <family val="2"/>
      </rPr>
      <t xml:space="preserve">CESAR AUGUSTO PARDO GARCÍA </t>
    </r>
    <r>
      <rPr>
        <b/>
        <sz val="9"/>
        <rFont val="Arial"/>
        <family val="2"/>
      </rPr>
      <t xml:space="preserve">
Vicerrector de proyección social (E)</t>
    </r>
  </si>
  <si>
    <t xml:space="preserve">Indicador: 
</t>
  </si>
  <si>
    <t>META: 96%</t>
  </si>
  <si>
    <t>Calidad de la Educación Superior de la Dirección Nacional de Escuelas (Saber T y T)</t>
  </si>
  <si>
    <t>Calidad de la Educación Superior de la Dirección Nacional de Escuelas (Saber Pro)</t>
  </si>
  <si>
    <t>Proceso:  Formación</t>
  </si>
  <si>
    <t>Área organizacional: DINAE-VIPRO</t>
  </si>
  <si>
    <t>Presupuesto: $ 20.733.133</t>
  </si>
  <si>
    <t>1. presentar la planificación de las actividades de socialización  de los  lineamientos del bienestar universitario  (LIBUP),  en las escuelas de especialidades</t>
  </si>
  <si>
    <t>Vicerrector (a) de Proyección Social</t>
  </si>
  <si>
    <t>2. Despliegue de la estrategia de los lineamientos de Bienestar Universitario (LIBUP), en las escuelas de especialidades.</t>
  </si>
  <si>
    <t>3. Socializar  los lineamientos de Bienestar Universitario (LIBUP) con los señores Directores, Jefes de Área y personal administrativo de las  Escuelas de Especialidades, de la Dirección Nacional de Escuelas.</t>
  </si>
  <si>
    <t>4. Socializar  los lineamientos de Bienestar Universitario (LIBUP) con los estudiantes de las  escuelas de especialidades, de la Dirección Nacional de Escuelas.</t>
  </si>
  <si>
    <t>5. Evaluar  la capacitación   en las escuelas de especialidades policial de  los lineamientos de Bienestar Universitario (LIBUP)</t>
  </si>
  <si>
    <t>6. Evaluar el  nivel de  apropiación de los  lineamientos de Bienestar Universitario (LIBUP)  de la comunidad académica beneficiaria de la socialización, en las Escuelas de Formación y Especialidades de la Dirección Nacional de Escuelas.</t>
  </si>
  <si>
    <t xml:space="preserve">ELABORÓ: 
MY. CESAR AUGUSTO PARDO GARCÍA
Vicerrector de Proyección Social (E)
</t>
  </si>
  <si>
    <t>REVISÓ: 
MY. PEDRO ANDRÉS  LIZARAZO ROJAS 
Jefe Planeación DINAE</t>
  </si>
  <si>
    <t xml:space="preserve">APROBÓ: 
BG. YACKELINE NAVARRO ORDOÑEZ
Director Nacional de Escuelas </t>
  </si>
  <si>
    <t>DIRECCIÓN DE TALENTO HUMANO</t>
  </si>
  <si>
    <r>
      <rPr>
        <b/>
        <sz val="11"/>
        <rFont val="Arial"/>
        <family val="2"/>
      </rPr>
      <t>Versión del plan:</t>
    </r>
    <r>
      <rPr>
        <sz val="11"/>
        <rFont val="Arial"/>
        <family val="2"/>
      </rPr>
      <t xml:space="preserve"> 01</t>
    </r>
  </si>
  <si>
    <r>
      <t xml:space="preserve">Descripción:  </t>
    </r>
    <r>
      <rPr>
        <sz val="11"/>
        <rFont val="Arial"/>
        <family val="2"/>
      </rPr>
      <t>Desarrollar estrategias para fomentar la innovación que coadyuven al mejoramiento de la gestión del Talento Humano y Cultura Institucional.</t>
    </r>
  </si>
  <si>
    <r>
      <t xml:space="preserve">Responsable: </t>
    </r>
    <r>
      <rPr>
        <sz val="11"/>
        <rFont val="Arial"/>
        <family val="2"/>
      </rPr>
      <t xml:space="preserve"> MY. Ramiro Castrillón Lara - Director de Talento Humano</t>
    </r>
  </si>
  <si>
    <t>Indicador: Direccionamiento del Talento Humano</t>
  </si>
  <si>
    <r>
      <t xml:space="preserve">META: </t>
    </r>
    <r>
      <rPr>
        <sz val="11"/>
        <rFont val="Arial"/>
        <family val="2"/>
      </rPr>
      <t>100%</t>
    </r>
  </si>
  <si>
    <r>
      <t>Proceso:</t>
    </r>
    <r>
      <rPr>
        <sz val="11"/>
        <rFont val="Arial"/>
        <family val="2"/>
      </rPr>
      <t xml:space="preserve"> </t>
    </r>
    <r>
      <rPr>
        <b/>
        <sz val="11"/>
        <rFont val="Arial"/>
        <family val="2"/>
      </rPr>
      <t>Direccionamiento del Talento Humano</t>
    </r>
  </si>
  <si>
    <t>Área organizacional: DITAH</t>
  </si>
  <si>
    <t>Categoría 1. Operacionalización del  Módulo Tecnológico novedades Administrativas de Personal Orden Administrativa de Personal OAP  y Orden del Día OD.</t>
  </si>
  <si>
    <t>1.1. Presentar propuestas estructuración del Módulo Tecnológico novedades administrativas Orden Administrativa de Personal OAP  y Orden del Día OD</t>
  </si>
  <si>
    <r>
      <t xml:space="preserve">Realizar diseño y parte funciona del Módulo Tecnológico novedades administrativas Orden Administrativa de Personal OAP y Orden del Día OD.
</t>
    </r>
    <r>
      <rPr>
        <b/>
        <sz val="11"/>
        <rFont val="Arial"/>
        <family val="2"/>
      </rPr>
      <t xml:space="preserve">
Evidencia: </t>
    </r>
    <r>
      <rPr>
        <sz val="11"/>
        <rFont val="Arial"/>
        <family val="2"/>
      </rPr>
      <t>(01) comunicado oficial dirigido al Director de Talento Humano, informando la estructura del Módulo Tecnológico novedades Administrativas de Personal Orden Administrativa de Personal OAP  y Orden del Día OD.</t>
    </r>
  </si>
  <si>
    <t>Coronel Jimmy J. Bedoya Ramírez,
Jefe Área Procedimientos de Personal</t>
  </si>
  <si>
    <t xml:space="preserve">1.2. Construir Módulo Tecnológico novedades Administrativas de Personal Orden Administrativa de Personal OAP  y Orden del Día OD.
</t>
  </si>
  <si>
    <r>
      <t xml:space="preserve">
Desarrollar en el Sistema de Información para la Administración del Talento Humano SIATH, el MóduloMódulo Tecnológico novedades Administrativas de Personal Orden Administrativa de Personal OAP  y Orden del Día OD.
</t>
    </r>
    <r>
      <rPr>
        <b/>
        <sz val="11"/>
        <rFont val="Arial"/>
        <family val="2"/>
      </rPr>
      <t>Evidencia:</t>
    </r>
    <r>
      <rPr>
        <sz val="11"/>
        <rFont val="Arial"/>
        <family val="2"/>
      </rPr>
      <t xml:space="preserve"> (01) comunicado oficial dirigido al Director de Talento Humano informando la terminación del comunicado oficial dirigido al Director de Talento Humano en el SIATH.</t>
    </r>
  </si>
  <si>
    <t xml:space="preserve">1.3. Aplicar prueba piloto al  Módulo Tecnológico novedades Administrativas de Personal Orden Administrativa de Personal OAP  y Orden del Día OD.
</t>
  </si>
  <si>
    <r>
      <t xml:space="preserve">Desarrollar prueba piloto a las unidades priorizadas sobre el funcionamiento y aplicabilidad del Módulo Tecnológico novedades Administrativas de Personal Orden Administrativa de Personal OAP  y Orden del Día OD.
</t>
    </r>
    <r>
      <rPr>
        <b/>
        <sz val="11"/>
        <rFont val="Arial"/>
        <family val="2"/>
      </rPr>
      <t xml:space="preserve">Evidencia: </t>
    </r>
    <r>
      <rPr>
        <sz val="11"/>
        <rFont val="Arial"/>
        <family val="2"/>
      </rPr>
      <t>(01) comunicado oficial dirigido al Director de Talento Humano informe los resultados obtenidos en la prueba piloto.</t>
    </r>
  </si>
  <si>
    <t>30/10//2022</t>
  </si>
  <si>
    <t xml:space="preserve">1.4. Reingeniería al  Módulo Tecnológico novedades Administrativas de Personal Orden Administrativa de Personal OAP  y Orden del Día OD.
</t>
  </si>
  <si>
    <r>
      <t xml:space="preserve">Realizar reingeniería parcial al Módulo Tecnológico novedades Administrativas de Personal Orden Administrativa de Personal OAP  y Orden del Día OD, de acuerdo a los resultados evidenciado en la prueba piloto.
</t>
    </r>
    <r>
      <rPr>
        <b/>
        <sz val="11"/>
        <rFont val="Arial"/>
        <family val="2"/>
      </rPr>
      <t>Evidencia: (</t>
    </r>
    <r>
      <rPr>
        <sz val="11"/>
        <rFont val="Arial"/>
        <family val="2"/>
      </rPr>
      <t>01) comunicado oficial dirigido al Director de Talento Humano informando los ajustes realizados al módulo de acuerdo a la prueba piloto</t>
    </r>
  </si>
  <si>
    <t xml:space="preserve">1.5. Implementar a nivel nacional la operacionalización del  Módulo Tecnológico novedades Administrativas de Personal Orden Administrativa de Personal OAP  y Orden del Día OD.
</t>
  </si>
  <si>
    <r>
      <t xml:space="preserve">Realizar la implementación del Módulo Tecnológico novedades Administrativas de Personal Orden Administrativa de Personal OAP  y Orden del Día OD, en las 108 unidades a nivel nacional.
</t>
    </r>
    <r>
      <rPr>
        <b/>
        <sz val="11"/>
        <rFont val="Arial"/>
        <family val="2"/>
      </rPr>
      <t xml:space="preserve">Entregable: </t>
    </r>
    <r>
      <rPr>
        <sz val="11"/>
        <rFont val="Arial"/>
        <family val="2"/>
      </rPr>
      <t>(01) comunicado oficial informando al señor Director de Talento Humano la implementación del Módulo Tecnológico novedades Administrativas de Personal Orden Administrativa de Personal OAP  y Orden del Día OD.</t>
    </r>
  </si>
  <si>
    <t>Categoría 2. Modificación Planta personal No uniformado Policía Nacional.</t>
  </si>
  <si>
    <t>1. Actualizar análisis interno alineado a la Guía de rediseño organizacional</t>
  </si>
  <si>
    <r>
      <rPr>
        <sz val="11"/>
        <rFont val="Arial"/>
        <family val="2"/>
      </rPr>
      <t>Realizar documento borrador que conformará la propuesta de modificación de planta del personal no uniformado de la Dirección General como insumo para la modificación del Decreto.</t>
    </r>
    <r>
      <rPr>
        <b/>
        <sz val="11"/>
        <rFont val="Arial"/>
        <family val="2"/>
      </rPr>
      <t xml:space="preserve">
Evidencia: </t>
    </r>
    <r>
      <rPr>
        <sz val="11"/>
        <rFont val="Arial"/>
        <family val="2"/>
      </rPr>
      <t>(01)  comunicado oficial informando al señor Director de Talento Humano, presentando el documento borrador de propuesta modificación de planta  del personal no uniformado de la Dirección General</t>
    </r>
  </si>
  <si>
    <t>Teniente Coronel Claudia Marcela Cañas Peña
Jefe Grupo Personal No Uniformado</t>
  </si>
  <si>
    <t>2. Actualizar el marco legal, análisis de la entidad y factores externos.</t>
  </si>
  <si>
    <r>
      <t xml:space="preserve">Realizar documento borrador que conformará la propuesta de modificación de planta  del personal no uniformado de la Dirección General de la Policía Nacional como insumo para la modificación del Decreto
</t>
    </r>
    <r>
      <rPr>
        <b/>
        <sz val="11"/>
        <rFont val="Arial"/>
        <family val="2"/>
      </rPr>
      <t>Evidencia</t>
    </r>
    <r>
      <rPr>
        <sz val="11"/>
        <rFont val="Arial"/>
        <family val="2"/>
      </rPr>
      <t>: (01) comunicado oficial informando al señor Director de Talento Humano, documento borrador propuesta modificación de planta del personal no uniformado de la Dirección General de la Policía Nacional con marco legal.</t>
    </r>
  </si>
  <si>
    <t>3. Realizar medición de cargas de trabajo</t>
  </si>
  <si>
    <r>
      <rPr>
        <sz val="11"/>
        <rFont val="Arial"/>
        <family val="2"/>
      </rPr>
      <t xml:space="preserve">Construir y aplicar la herramienta de medición de cargas laborales y aplicarla a las unidades.
</t>
    </r>
    <r>
      <rPr>
        <b/>
        <sz val="11"/>
        <rFont val="Arial"/>
        <family val="2"/>
      </rPr>
      <t xml:space="preserve">
Evidencia: </t>
    </r>
    <r>
      <rPr>
        <sz val="11"/>
        <rFont val="Arial"/>
        <family val="2"/>
      </rPr>
      <t>(01) comunicado oficial informando al señor Director de Talento Humano los resultados de la medición de la carga laboral del personal no uniformado de la Dirección General,</t>
    </r>
  </si>
  <si>
    <t>4. Consolidar, articular y analizar los insumos</t>
  </si>
  <si>
    <r>
      <t xml:space="preserve">Realizar la consolidación de los documentos generados en la tarea 1, 2 y 3.
</t>
    </r>
    <r>
      <rPr>
        <b/>
        <sz val="11"/>
        <rFont val="Arial"/>
        <family val="2"/>
      </rPr>
      <t>Evidencia</t>
    </r>
    <r>
      <rPr>
        <sz val="11"/>
        <rFont val="Arial"/>
        <family val="2"/>
      </rPr>
      <t>: (01)  comunicado oficial enviando al señor Director de Talento Humano el estudio Técnico del proyecto de modificación de planta  del personal no uniformado de la Dirección General de la Policía Nacional.</t>
    </r>
  </si>
  <si>
    <t>Categoría  3. Apropiación y consolidación de Cultura Institucional, liderazgo e Innovación policial en la gestión del talento humano.</t>
  </si>
  <si>
    <t>3.1. Alinear el plan valores a los componentes del Modelo de Cultura Institucional.</t>
  </si>
  <si>
    <r>
      <t xml:space="preserve">Diseñar contenidos de comunicación que incidan en los comportamientos de los integrantes de la institución, apropiando los valores y  la doctrina institucional, que se hagan tangibles en el actuar policial.
</t>
    </r>
    <r>
      <rPr>
        <b/>
        <sz val="11"/>
        <rFont val="Arial"/>
        <family val="2"/>
      </rPr>
      <t>Evidencia:</t>
    </r>
    <r>
      <rPr>
        <sz val="11"/>
        <rFont val="Arial"/>
        <family val="2"/>
      </rPr>
      <t xml:space="preserve"> (01) Comunicado oficial informando al Director de talento Humano informando las estrategias de la campaña cultura 360.</t>
    </r>
  </si>
  <si>
    <t>Teniente Coronel  Adriana Gisela Paz Fernández
Jefe Área Desarrollo Humano</t>
  </si>
  <si>
    <t xml:space="preserve">3.2. Primer Encuentro Nacional de Gestores del Talento Humano y la Cultura Institucional "Campaña Cultura 360".
</t>
  </si>
  <si>
    <r>
      <t xml:space="preserve">Desarrollar el Encuentro Nacional de Gestores del Talento Humano y la Cultura Institucional "Campaña Cultura 360", con la participación de los Mandos Ejecutivos y Suboficiales de Comando a nivel nacional, para el despliegue del programa y apropiación de nuestra Cultura Institucional.
</t>
    </r>
    <r>
      <rPr>
        <b/>
        <sz val="11"/>
        <rFont val="Arial"/>
        <family val="2"/>
      </rPr>
      <t xml:space="preserve">
Evidencia: (</t>
    </r>
    <r>
      <rPr>
        <sz val="11"/>
        <rFont val="Arial"/>
        <family val="2"/>
      </rPr>
      <t>01) Comunicado oficial informando al Director de talento Human informe ejecutivo actividades desarrolladas.</t>
    </r>
  </si>
  <si>
    <t xml:space="preserve">3.3. Taller en metodologías de Innovación para las unidades de Policía
</t>
  </si>
  <si>
    <r>
      <t xml:space="preserve">Realizar Maratón de Innovación para la gestión del cambio, en materia de administración del Talento Humano y Gestión de la Cultura Institucional para el planteamiento de retos que permitan solucionar las tendencias identificadas en la medición de la cultura institucional.
</t>
    </r>
    <r>
      <rPr>
        <b/>
        <sz val="11"/>
        <rFont val="Arial"/>
        <family val="2"/>
      </rPr>
      <t>Evidencia</t>
    </r>
    <r>
      <rPr>
        <sz val="11"/>
        <rFont val="Arial"/>
        <family val="2"/>
      </rPr>
      <t>: (01) Comunicado oficial informando al Director de talento Humano con las fortalezas y debilidades identificadas y las posibles soluciones.</t>
    </r>
  </si>
  <si>
    <t>3.4. Medición del impacto de la movilización de la   Cultura Institucional.</t>
  </si>
  <si>
    <r>
      <t xml:space="preserve">Aplicar el instrumento de medición del impacto de la Cultura Institucional 2022, al 100% de la las unidades a nivel país, como mecanismo de seguimiento y mejora continua.
</t>
    </r>
    <r>
      <rPr>
        <b/>
        <sz val="11"/>
        <rFont val="Arial"/>
        <family val="2"/>
      </rPr>
      <t>Evidencia:</t>
    </r>
    <r>
      <rPr>
        <sz val="11"/>
        <rFont val="Arial"/>
        <family val="2"/>
      </rPr>
      <t xml:space="preserve"> (01) Comunicado oficial informando al Director de talento Humano, el análisis, resultados para la toma de decisiones y cierre de brechas.</t>
    </r>
  </si>
  <si>
    <t xml:space="preserve">3.5. Generación de espacios lúdicos y pedagógicos para apropiación de la Cultura Institucional.
</t>
  </si>
  <si>
    <r>
      <t xml:space="preserve">Desarrollar el Certamen el Arte y Valor de ser Policías IV versión, con la participación de las unidades a nivel nacional, bajo la convocatoria en la categoría escrito literario y fotografía documental como mecanismo de participación activa para los integrantes de la Institución.
</t>
    </r>
    <r>
      <rPr>
        <b/>
        <sz val="11"/>
        <rFont val="Arial"/>
        <family val="2"/>
      </rPr>
      <t>Evidencia:</t>
    </r>
    <r>
      <rPr>
        <sz val="11"/>
        <rFont val="Arial"/>
        <family val="2"/>
      </rPr>
      <t xml:space="preserve"> (01) Comunicado oficial informando al Director de talento Humano, los resultados del Certamen.</t>
    </r>
  </si>
  <si>
    <r>
      <t xml:space="preserve">ELABORÓ: 
Mayor José Mauricio Marpin Monedero
</t>
    </r>
    <r>
      <rPr>
        <sz val="11"/>
        <rFont val="Arial"/>
        <family val="2"/>
      </rPr>
      <t>Jefe Planeación DITAH</t>
    </r>
  </si>
  <si>
    <r>
      <t xml:space="preserve">REVISÓ: 
Coronel Jimmy J.Bedoya Ramírez
</t>
    </r>
    <r>
      <rPr>
        <sz val="11"/>
        <rFont val="Arial"/>
        <family val="2"/>
      </rPr>
      <t>Subdirector de Talento Humano (E)</t>
    </r>
  </si>
  <si>
    <r>
      <t xml:space="preserve">APROBÓ: 
Mayor General Ramiro Castrillón Lara
</t>
    </r>
    <r>
      <rPr>
        <sz val="11"/>
        <rFont val="Arial"/>
        <family val="2"/>
      </rPr>
      <t>Director de Talento Humano</t>
    </r>
  </si>
  <si>
    <t>ÁREA DE RELACIONES Y COOPERACIÓN INTERNACIONAL POLICIAL</t>
  </si>
  <si>
    <r>
      <t xml:space="preserve">Descripción:  </t>
    </r>
    <r>
      <rPr>
        <sz val="10"/>
        <rFont val="Arial"/>
        <family val="2"/>
      </rPr>
      <t xml:space="preserve">Establecer el Plan de Mercadeo para el 2030 que contiene las cuatro variables del mercadeo (producto, distribución, precio y promoción) </t>
    </r>
  </si>
  <si>
    <r>
      <t xml:space="preserve">Responsable: 
</t>
    </r>
    <r>
      <rPr>
        <sz val="10"/>
        <rFont val="Arial"/>
        <family val="2"/>
      </rPr>
      <t xml:space="preserve">Coronel </t>
    </r>
    <r>
      <rPr>
        <b/>
        <sz val="10"/>
        <rFont val="Arial"/>
        <family val="2"/>
      </rPr>
      <t>IVÁN DARÍO SANTAMARÍA MONTOYA</t>
    </r>
    <r>
      <rPr>
        <sz val="10"/>
        <rFont val="Arial"/>
        <family val="2"/>
      </rPr>
      <t>, Director de Bienestar Social</t>
    </r>
  </si>
  <si>
    <t>Indicador: Porcentaje de satisfacción de los programas y servicios prestados por Bienestar Social</t>
  </si>
  <si>
    <r>
      <t>Proceso:</t>
    </r>
    <r>
      <rPr>
        <sz val="10"/>
        <rFont val="Arial"/>
        <family val="2"/>
      </rPr>
      <t xml:space="preserve"> Recreación, deporte y cultura</t>
    </r>
  </si>
  <si>
    <r>
      <t xml:space="preserve">Área organizacional: </t>
    </r>
    <r>
      <rPr>
        <sz val="10"/>
        <rFont val="Arial"/>
        <family val="2"/>
      </rPr>
      <t>ARFAM</t>
    </r>
  </si>
  <si>
    <r>
      <t>Presupuesto:</t>
    </r>
    <r>
      <rPr>
        <sz val="10"/>
        <rFont val="Arial"/>
        <family val="2"/>
      </rPr>
      <t xml:space="preserve">     448.339.793</t>
    </r>
  </si>
  <si>
    <t>1. Realizar el análisis de la afiliación y desafiliación a los servicios de bienestar social</t>
  </si>
  <si>
    <t>Teniente DENISE MABEL PORTILLA PORTILLA,
Jefe Grupo Afiliaciones</t>
  </si>
  <si>
    <t>2. Definir los planes asociados al componente de producto</t>
  </si>
  <si>
    <t>Coronel CLAUDIA MILENA NONSOCUA CAMELO,
Jefe Área de Familia</t>
  </si>
  <si>
    <t>3. Definir los planes asociados al componente de precio</t>
  </si>
  <si>
    <t>Coronel LUZ ANDREA BAQUERO CRUZ,
Subdirección de Bienestar Social</t>
  </si>
  <si>
    <t>21/02/2022
28/04/2022</t>
  </si>
  <si>
    <t>27/04/2022
19/07/2022</t>
  </si>
  <si>
    <t>4. Definir los planes asociados al componente de promoción y distribución</t>
  </si>
  <si>
    <t>11/02/2022
28/03/2022
02/05/2022</t>
  </si>
  <si>
    <t>24/03/2022
26/04/2022
23/08/2022</t>
  </si>
  <si>
    <t xml:space="preserve">5. Determinar el modelo de medición y seguimiento </t>
  </si>
  <si>
    <r>
      <t xml:space="preserve">Diseñar el modelo de medición y seguimiento que contribuya a orientar la toma de decisiones. 
</t>
    </r>
    <r>
      <rPr>
        <b/>
        <sz val="10"/>
        <rFont val="Arial"/>
        <family val="2"/>
      </rPr>
      <t xml:space="preserve">
Evidencia: </t>
    </r>
    <r>
      <rPr>
        <sz val="10"/>
        <rFont val="Arial"/>
        <family val="2"/>
      </rPr>
      <t>modelo diseñado (documento oficial)</t>
    </r>
  </si>
  <si>
    <t>Capitán CLAUDIA MARCELA GONZÁLEZ GONZÁLEZ,
Jefe Planeación</t>
  </si>
  <si>
    <t>6. Hacer seguimiento al desarrollo de la definición del plan de mercadeo</t>
  </si>
  <si>
    <r>
      <t xml:space="preserve">Verificación del cumplimiento del diseño del Plan de Mercadeo de Bienestar Social.
</t>
    </r>
    <r>
      <rPr>
        <b/>
        <sz val="10"/>
        <rFont val="Arial"/>
        <family val="2"/>
      </rPr>
      <t xml:space="preserve">Evidencia: </t>
    </r>
    <r>
      <rPr>
        <sz val="10"/>
        <rFont val="Arial"/>
        <family val="2"/>
      </rPr>
      <t>Comunicación oficial reminitendo informe ejecutivo trimestral con la verificación realizada a nivel nacional</t>
    </r>
  </si>
  <si>
    <t>24/01/2022
27/04/2022</t>
  </si>
  <si>
    <t>28/03/2022
28/07/2022</t>
  </si>
  <si>
    <r>
      <t xml:space="preserve">ELABORÓ: 
</t>
    </r>
    <r>
      <rPr>
        <sz val="10"/>
        <rFont val="Arial"/>
        <family val="2"/>
      </rPr>
      <t xml:space="preserve">Coronel </t>
    </r>
    <r>
      <rPr>
        <b/>
        <sz val="10"/>
        <rFont val="Arial"/>
        <family val="2"/>
      </rPr>
      <t xml:space="preserve">LUZ ANDREA BAQUERO CRUZ
</t>
    </r>
    <r>
      <rPr>
        <sz val="10"/>
        <rFont val="Arial"/>
        <family val="2"/>
      </rPr>
      <t>Subdirectora de Bienestar Social</t>
    </r>
  </si>
  <si>
    <r>
      <t xml:space="preserve">REVISÓ: 
</t>
    </r>
    <r>
      <rPr>
        <sz val="10"/>
        <rFont val="Arial"/>
        <family val="2"/>
      </rPr>
      <t>Capitán</t>
    </r>
    <r>
      <rPr>
        <b/>
        <sz val="10"/>
        <rFont val="Arial"/>
        <family val="2"/>
      </rPr>
      <t xml:space="preserve"> CLAUDIA MARCELA GONZÁLEZ GONZÁLEZ
</t>
    </r>
    <r>
      <rPr>
        <sz val="10"/>
        <rFont val="Arial"/>
        <family val="2"/>
      </rPr>
      <t xml:space="preserve">Jefe Planeación </t>
    </r>
  </si>
  <si>
    <r>
      <t xml:space="preserve">APROBÓ: 
</t>
    </r>
    <r>
      <rPr>
        <sz val="10"/>
        <rFont val="Arial"/>
        <family val="2"/>
      </rPr>
      <t>Coronel</t>
    </r>
    <r>
      <rPr>
        <b/>
        <sz val="10"/>
        <rFont val="Arial"/>
        <family val="2"/>
      </rPr>
      <t xml:space="preserve"> IVÁN DARÍO SANTAMARÍA MONTOYA,
</t>
    </r>
    <r>
      <rPr>
        <sz val="10"/>
        <rFont val="Arial"/>
        <family val="2"/>
      </rPr>
      <t>Director de Bienestar Social</t>
    </r>
  </si>
  <si>
    <t>DIRECCIÓN DE SANIDAD</t>
  </si>
  <si>
    <t>PLAN DE ACCIÓN VIGENCIA _2022</t>
  </si>
  <si>
    <t>Objetivo estratégico:  DHO4_Incrementar la satisfacción de los usuarios del SSPN brindando una atención con enfoque humanizado, oportuno y con calidad.</t>
  </si>
  <si>
    <r>
      <rPr>
        <b/>
        <sz val="11"/>
        <rFont val="Arial"/>
        <family val="2"/>
      </rPr>
      <t>Versión del plan:</t>
    </r>
    <r>
      <rPr>
        <sz val="11"/>
        <rFont val="Arial"/>
        <family val="2"/>
      </rPr>
      <t xml:space="preserve"> 1</t>
    </r>
  </si>
  <si>
    <r>
      <t xml:space="preserve">Descripción:  </t>
    </r>
    <r>
      <rPr>
        <sz val="11"/>
        <rFont val="Arial"/>
        <family val="2"/>
      </rPr>
      <t xml:space="preserve">Gestión de recursos humanos, técnicos y físicos para el Aseguramiento en Salud, la prestación de los servicios, mejoras en las herramientas tecnológicas que permitirán el avance del Modelo de Atención Integral en Salud MATIS, dentro de un modelo de administración de recursos financieros y logísticos que soporten dicho funcionamiento articulado con la gestión del cambio enfocados a contribuir en la satisfacción de los usuarios del SSPN. </t>
    </r>
  </si>
  <si>
    <r>
      <rPr>
        <b/>
        <sz val="11"/>
        <rFont val="Arial"/>
        <family val="2"/>
      </rPr>
      <t>Responsable:</t>
    </r>
    <r>
      <rPr>
        <sz val="11"/>
        <rFont val="Arial"/>
        <family val="2"/>
      </rPr>
      <t xml:space="preserve"> 
MG. </t>
    </r>
    <r>
      <rPr>
        <b/>
        <sz val="11"/>
        <rFont val="Arial"/>
        <family val="2"/>
      </rPr>
      <t>MANUEL ANTONIO VASQUEZ PRADA</t>
    </r>
    <r>
      <rPr>
        <sz val="11"/>
        <rFont val="Arial"/>
        <family val="2"/>
      </rPr>
      <t xml:space="preserve">  </t>
    </r>
    <r>
      <rPr>
        <b/>
        <sz val="11"/>
        <rFont val="Arial"/>
        <family val="2"/>
      </rPr>
      <t xml:space="preserve">
</t>
    </r>
    <r>
      <rPr>
        <sz val="11"/>
        <rFont val="Arial"/>
        <family val="2"/>
      </rPr>
      <t xml:space="preserve">Director de Sanidad Policía Nacional   </t>
    </r>
  </si>
  <si>
    <r>
      <rPr>
        <b/>
        <sz val="11"/>
        <color indexed="8"/>
        <rFont val="Arial"/>
        <family val="2"/>
      </rPr>
      <t>Indicador</t>
    </r>
    <r>
      <rPr>
        <sz val="11"/>
        <color indexed="8"/>
        <rFont val="Arial"/>
        <family val="2"/>
      </rPr>
      <t xml:space="preserve">: </t>
    </r>
  </si>
  <si>
    <t>Índice de satisfacción de los usuarios del Subsistema de Salud de la Policía Nacional</t>
  </si>
  <si>
    <t>Oportunidad de cita en especialidades priorizadas</t>
  </si>
  <si>
    <t xml:space="preserve">Proceso:  Planeación Integral del Aseguramiento en Salud, Gestión prestación Servicios de Salud,  Administración de Recursos Financieros, Direccionamiento Tecnológico, Direccionamiento del Talento Humano. 
</t>
  </si>
  <si>
    <t>Área organizacional:  DISAN</t>
  </si>
  <si>
    <t>Categoría 1: DISAN_2022_ Mejorar la accesibilidad de citas en la red propia del SSPN</t>
  </si>
  <si>
    <t>1.1 Realizar el diagnóstico de la accesibilidad a citas según el portafolio de servicios vigente de la red propia del SSNP y de acuerdo con el resultado del plan de acción 2021.</t>
  </si>
  <si>
    <t xml:space="preserve">Jefe Área Gestión Prestación Servicios de Salud (APRES) MY. Marleny Velandia Gómez  </t>
  </si>
  <si>
    <t>04/01/2022.</t>
  </si>
  <si>
    <t xml:space="preserve">1.2 Medir las estrategias de los servicios priorizados en las unidades intervenidas para la toma de decisiones.  </t>
  </si>
  <si>
    <t>1.3 Evaluar el impacto de las estrategias implementadas en las unidades prestadoras de salud intervenidas.</t>
  </si>
  <si>
    <t>01/07/2022
01/10/2022</t>
  </si>
  <si>
    <t>30/09/2022
15/12/2022</t>
  </si>
  <si>
    <t xml:space="preserve">2.1 Caracterizar la población por perfil sociodemográfico y geográfico del personal uniformado activo grupos operativos y estaciones rurales extremas de la Policía Nacional.
</t>
  </si>
  <si>
    <t xml:space="preserve"> Jefe grupo salud operacional  
IT. Pedraza Becerra Edgar  </t>
  </si>
  <si>
    <t>2.2 Presentar la propuesta de personal uniformado activo de los grupos operativos y estaciones rurales extremas de la Policía Nacional para la atención básica de intervención en salud.</t>
  </si>
  <si>
    <t>2.3 Desplegar las actividades programadas en intervención en salud operacional para los grupos operativos y estaciones rurales extremas de la Policía Nacional.</t>
  </si>
  <si>
    <t>20/03/2022
21/04/2022
22/07/2022</t>
  </si>
  <si>
    <t>20/04/2022
21/07/2022
20/10/2022</t>
  </si>
  <si>
    <t>2.4 Evaluar la cobertura alcanzada en la prestación básica en salud a los grupos operativos y estaciones rurales extremas de la Policía Nacional.</t>
  </si>
  <si>
    <t>categoría 3: DISAN_2022_Estrategias para humanizar y fortalecer el trato digno en la atención en salud hacia los usuarios del SSPN.</t>
  </si>
  <si>
    <t>3.1 Construir el diagnóstico de cada Regional de Aseguramiento y Hospital Central relacionado las principales causas de inconformidad de las PQR2S 2021.</t>
  </si>
  <si>
    <t xml:space="preserve">Jefe Atención al Usuario
Ct carrascal Aguilar Gina Paola  </t>
  </si>
  <si>
    <t>3.2 Socializar el diagnostico con las principales causas de inconformidad de las PQR2S 2021 a cada regional de aseguramiento en salud y hospital central de la Policía Nacional. </t>
  </si>
  <si>
    <t>3.3 Priorizar las estrategias diferenciales regionales de aseguramiento en salud y Hospital Central conducta trato de personal para ser desplegadas en el año 2022.</t>
  </si>
  <si>
    <t>11/03/2022
01/07/2022</t>
  </si>
  <si>
    <t>30/06/2022
30/09/2022</t>
  </si>
  <si>
    <t>3.4 Evaluar el impacto de conducta trato de personal 2022 a partir de las estrategias diferenciales implementadas en las regionales de aseguramiento en salud y Hospital Central.</t>
  </si>
  <si>
    <t>categoría 4: DISAN_2022_Fortalecer la gestión del talento humano en el conocimiento del nuevo Modelo de Salud en la Dirección de Sanidad.</t>
  </si>
  <si>
    <t>4.1 Determinar el personal para el desarrollo del seminario virtual del Modelo de Atención Integral en Salud (MATIS)</t>
  </si>
  <si>
    <t xml:space="preserve">Jefe Grupo Talento Humano DISAN. 
Teniente Coronel Jaramillo Villamil Carolina </t>
  </si>
  <si>
    <t>4.2 Desplegar a nivel Nacional y aplicar el seminario virtual sobre el Modelo de Atención Integral en Salud (MATIS).</t>
  </si>
  <si>
    <t>01/03/2022
01/07/2022
01/10/2022</t>
  </si>
  <si>
    <t>30/06/2022
30/09/2022
15/12/2022</t>
  </si>
  <si>
    <t>4.3 Seguimiento de avance del seminario taller del MATIS.</t>
  </si>
  <si>
    <t>4.4 Evaluar la participación del evento académico virtual.</t>
  </si>
  <si>
    <t>categoría 5: DISAN_2022_Módulo de costos indirectos en los procedimientos de salud.</t>
  </si>
  <si>
    <t>5.1 Realizar diagnóstico y evaluación de la información financiera asociada a los costos indirectos en los procedimientos de servicios de salud en la UPRES BOGOTÁ</t>
  </si>
  <si>
    <t>Jefe Grupo Costos y Facturación
Capitán Paola Andrea Anturi Samboni.</t>
  </si>
  <si>
    <t>5.2 Definir la estructura de los costos indirectos y su desarrollo en el lenguaje de programación.</t>
  </si>
  <si>
    <t>5.3 Realizar la prueba piloto del módulo de costos indirectos en salud.</t>
  </si>
  <si>
    <t>5.4 Refactorizar el módulo de costos indirectos en salud.</t>
  </si>
  <si>
    <t xml:space="preserve">categoría 6: DISAN_2022_ Afinamiento de los lineamientos de la vigilancia técnico científica en los aspectos tipificados de alto impacto en el SSPN. </t>
  </si>
  <si>
    <t xml:space="preserve">6.1 Realizar un estado del arte de la vigilancia técnico científica en los aspectos tipificados de alto impacto en el SSPN. </t>
  </si>
  <si>
    <t>Jefe Grupo Soporte y Seguimiento Servicios de Alto Impacto ARASI DISAN
Capitán Sánchez Galindo Zaira Karina</t>
  </si>
  <si>
    <t>6.2 Diseñar propuesta preliminar con los lineamientos de vigilancia técnico científica en los aspectos tipificados de alto impacto en el SSPN.</t>
  </si>
  <si>
    <t>6.3 Realizar la prueba piloto a las partes involucradas, interesadas o afectadas con los lineamientos de vigilancia técnico científica en los aspectos tipificados de alto impacto en el SSPN.</t>
  </si>
  <si>
    <t>6.4 Ajustar y presentar la propuesta final con los lineamientos de vigilancia técnico científica en los aspectos tipificados de alto impacto en el SSPN.</t>
  </si>
  <si>
    <t>categoría 7: DISAN_2022_Definición de los lineamientos para acuerdos de niveles de servicios en el SSPN.</t>
  </si>
  <si>
    <t>7.1 Realizar el diagnóstico de las situaciones dentro de la prestación de los servicios de salud potencialmente regulables a través de acuerdos de niveles de servicios.</t>
  </si>
  <si>
    <t>7.2 Estandarizar el lineamiento de acuerdos de niveles de servicios en el SSPN.</t>
  </si>
  <si>
    <t>7.3 Formalizar los acuerdos de niveles de servicios</t>
  </si>
  <si>
    <t>7.4 Evaluar la funcionalidad de los acuerdos de niveles de servicios realizados.</t>
  </si>
  <si>
    <t>categoría 8. DISAN_2022_Integración y armonización de los lineamientos del aseguramiento, que faciliten la implementación del Modelo de Atención Integral en Salud en el SSPN</t>
  </si>
  <si>
    <t>8.1 Realizar un estado del arte de la Atención Primaria en Salud (APS) para el SSPN.</t>
  </si>
  <si>
    <t>Jefe Grupo Planeación de la Atención en Salud ARASI DISAN
Mayor MARYAM LIZET MORENO ARENAS</t>
  </si>
  <si>
    <t>8.2 Diseñar propuesta preliminar con los lineamientos de Atención Primaria en Salud (APS) para el SSPN.</t>
  </si>
  <si>
    <t>8.3 Realizar la prueba piloto a las partes involucradas, interesadas o afectadas con los lineamientos de Atención Primaria en Salud (APS) para el SSPN.</t>
  </si>
  <si>
    <t>8.4 Ajustar y presentar la propuesta final con los lineamientos de Atención Primaria en Salud (APS) para el SSPN</t>
  </si>
  <si>
    <t xml:space="preserve">categoría 9. Definición de directrices en materia de gestión del riesgo en salud para el SSPN. </t>
  </si>
  <si>
    <t>9.1 Diseñar propuesta preliminar con los lineamientos de gestión del riesgo en salud para el SSPN.</t>
  </si>
  <si>
    <t xml:space="preserve">Jefe Grupo Gestión del Riesgo en Salud
Capitán PEDRO ANGEL BOTELLO NEIRA
</t>
  </si>
  <si>
    <t>9.2 Realizar la prueba piloto a las partes involucradas, interesadas o afectadas con los lineamientos de gestión del riesgo en salud para el SSPN.</t>
  </si>
  <si>
    <t>30/06/2022
30/09/2022
10/12/2022</t>
  </si>
  <si>
    <t>9.3 Ajustar y presentar la propuesta final con los lineamientos de gestión del riesgo en salud para el SSPN.</t>
  </si>
  <si>
    <t>Categoría 10: DISAN_2022_Fortalecer el desarrollo del sistema de información Sanidad Policial (SISAP), para el Aseguramiento y la Prestación de los Servicios del Subsistema de Salud de la Policía Nacional.</t>
  </si>
  <si>
    <t>10.1 Identificar las necesidades de actualización y realizar plan de trabajo del Sistema de Información.</t>
  </si>
  <si>
    <t xml:space="preserve">Jefe de Telemática
MY. ROJAS GUZMAN RAFAEL ANTONIO 
</t>
  </si>
  <si>
    <t>10.2 Elaborar estructura de bases de datos y desarrollar los módulos solicitados.</t>
  </si>
  <si>
    <t xml:space="preserve">Jefe de Telemática
MY. RAFAEL ANTONIO ROJAS GUZMAN
</t>
  </si>
  <si>
    <t xml:space="preserve">10.3 Evaluar los módulos desarrollados. </t>
  </si>
  <si>
    <t>10.4 Ajustar los módulos</t>
  </si>
  <si>
    <r>
      <t xml:space="preserve">Iniciativa estratégica:  </t>
    </r>
    <r>
      <rPr>
        <sz val="11"/>
        <rFont val="Arial"/>
        <family val="2"/>
      </rPr>
      <t>Desarrollo de los componentes del aseguramiento y la prestación de los servicios de salud para el incremento de la satisfacción de los usuarios del SSPN dentro del Modelo de Atención Integral en Salud.</t>
    </r>
  </si>
  <si>
    <r>
      <t>Nombre del plan</t>
    </r>
    <r>
      <rPr>
        <sz val="11"/>
        <rFont val="Arial"/>
        <family val="2"/>
      </rPr>
      <t>:DISAN_2022_DHO4_Plan de salud para la gestión de los recursos acorde con el Modelo de Atención Integral en Salud para la prestación de los servicios.</t>
    </r>
  </si>
  <si>
    <t>Responsable: 
Mayor Ronald Paul Sierra Mateus</t>
  </si>
  <si>
    <t>Indicador: Variación de nivel de riesgos</t>
  </si>
  <si>
    <t>Área organizacional: ARCOP</t>
  </si>
  <si>
    <t>Presupuesto: $ 31.311.839</t>
  </si>
  <si>
    <t>Riesgos por cambios de contexto</t>
  </si>
  <si>
    <t xml:space="preserve">IT BIBIANA GAMBOA </t>
  </si>
  <si>
    <t>25/01/2022</t>
  </si>
  <si>
    <t>25/03/2022</t>
  </si>
  <si>
    <t>Riesgos por cambios transformacionales</t>
  </si>
  <si>
    <t>MY RONALD PAUL SIERRA MATEUS</t>
  </si>
  <si>
    <t>26/02/2022</t>
  </si>
  <si>
    <t>26/05/2022</t>
  </si>
  <si>
    <t>Riesgos operacionales de alto impacto</t>
  </si>
  <si>
    <t>IT. EVA ORTIZ</t>
  </si>
  <si>
    <t>28/05/2022</t>
  </si>
  <si>
    <t>28/09/2022</t>
  </si>
  <si>
    <t>Informe final gestión de riesgos institucionales</t>
  </si>
  <si>
    <t>15/12/2022</t>
  </si>
  <si>
    <t>UNIDAD POLICIAL PARA LA EDIFICACIÓN DE LA PAZ</t>
  </si>
  <si>
    <r>
      <t xml:space="preserve">Objetivo estratégico: </t>
    </r>
    <r>
      <rPr>
        <sz val="9"/>
        <rFont val="Arial"/>
        <family val="2"/>
      </rPr>
      <t xml:space="preserve">DHO6 Contribuir a la innovación del servicio de policía para la trasformación de conflictos con sentido social, equidad y legitimidad </t>
    </r>
    <r>
      <rPr>
        <sz val="9"/>
        <color indexed="8"/>
        <rFont val="Arial"/>
        <family val="2"/>
      </rPr>
      <t>en relación</t>
    </r>
    <r>
      <rPr>
        <sz val="9"/>
        <rFont val="Arial"/>
        <family val="2"/>
      </rPr>
      <t xml:space="preserve"> a la convivencia y la paz</t>
    </r>
  </si>
  <si>
    <r>
      <t xml:space="preserve">Iniciativa estratégica: </t>
    </r>
    <r>
      <rPr>
        <sz val="9"/>
        <rFont val="Arial"/>
        <family val="2"/>
      </rPr>
      <t>Fortalecimiento de capacidades Institucionales para la construcción de paz</t>
    </r>
  </si>
  <si>
    <r>
      <rPr>
        <b/>
        <sz val="9"/>
        <rFont val="Arial"/>
        <family val="2"/>
      </rPr>
      <t>Versión del plan:</t>
    </r>
    <r>
      <rPr>
        <sz val="9"/>
        <rFont val="Arial"/>
        <family val="2"/>
      </rPr>
      <t xml:space="preserve"> 1</t>
    </r>
  </si>
  <si>
    <r>
      <t xml:space="preserve">Descripción: </t>
    </r>
    <r>
      <rPr>
        <sz val="9"/>
        <rFont val="Arial"/>
        <family val="2"/>
      </rPr>
      <t>Visibilizar la gestión que desarrolla la Unidad Policial para la Edificación de la Paz -UNIPEP en el marco del despliegue del Modelo de Construcción de Paz, a tráves de una aplicación móvil implementada a funcionarios de UNIPEP y aliados estratégicos.</t>
    </r>
  </si>
  <si>
    <r>
      <t xml:space="preserve">Responsable: </t>
    </r>
    <r>
      <rPr>
        <sz val="9"/>
        <rFont val="Arial"/>
        <family val="2"/>
      </rPr>
      <t xml:space="preserve">Teniente Coronel. FERLEY PUERTO SANCHEZ Jefe de la Unidad Policial para la Edificación de la Paz (E) </t>
    </r>
  </si>
  <si>
    <r>
      <t>Indicador:</t>
    </r>
    <r>
      <rPr>
        <sz val="9"/>
        <rFont val="Arial"/>
        <family val="2"/>
      </rPr>
      <t>Porcentaje de proyectos en temas de convivencia, justicia y paz</t>
    </r>
  </si>
  <si>
    <r>
      <t>Proceso:</t>
    </r>
    <r>
      <rPr>
        <sz val="9"/>
        <rFont val="Arial"/>
        <family val="2"/>
      </rPr>
      <t xml:space="preserve"> Misionales</t>
    </r>
  </si>
  <si>
    <r>
      <t xml:space="preserve">Área organizacional: </t>
    </r>
    <r>
      <rPr>
        <sz val="9"/>
        <rFont val="Arial"/>
        <family val="2"/>
      </rPr>
      <t>Área Estratégica para la Construcción de Paz</t>
    </r>
  </si>
  <si>
    <r>
      <t>Presupuesto: $</t>
    </r>
    <r>
      <rPr>
        <sz val="9"/>
        <rFont val="Arial"/>
        <family val="2"/>
      </rPr>
      <t>92.140.669</t>
    </r>
  </si>
  <si>
    <t>Presentar el cronograma de implementación de la aplicación móvil del Modelo de Construcción de Paz</t>
  </si>
  <si>
    <t>Jefe Área Estratégica para la construcción de paz UNIPEP SUDIR</t>
  </si>
  <si>
    <t xml:space="preserve">Informar avances del desarrollo de la aplicación móvil del Modelo de Construcción de Paz </t>
  </si>
  <si>
    <t>Realizar prueba piloto de la aplicación móvil del Modelo de Construcción de Paz, en las Unidades policiales priorizadas o funcionarios seleccionados.</t>
  </si>
  <si>
    <t>Realizar el lanzamiento de la aplicación móvil del Modelo de Construcción de Paz</t>
  </si>
  <si>
    <t>Implementar la aplicación móvil del Modelo de Construcción de Paz a funcionarios de la Unidad Policial para la Edificación de la Paz -UNIPEP y aliados estratégicos.</t>
  </si>
  <si>
    <t>Priorización de funcionarios de la Unidad Policial para la Edificación de la Paz -UNIPEP y aliados estratégicos para  implementación de la Implementar la aplicación móvil del Modelo de Construcción de Paz
Evidencia: Comunicación oficial dirigida al Jefe de la Unidad Policial para la Edificación de la Paz, remitiendo informe con las actividades realizadas de la implementación.</t>
  </si>
  <si>
    <t>Evaluar el impacto  aplicación móvil del Modelo de Construcción de Paz.</t>
  </si>
  <si>
    <r>
      <t xml:space="preserve">ELABORÓ: 
Intendente JOHN ALEXANDER PEREZ RAMIREZ
</t>
    </r>
    <r>
      <rPr>
        <sz val="9"/>
        <rFont val="Arial"/>
        <family val="2"/>
      </rPr>
      <t>Responsable de Planeación UNIPEP</t>
    </r>
  </si>
  <si>
    <r>
      <t xml:space="preserve">REVISÓ: 
Mayor JORGE HENDRIK AVILA GONZALEZ
</t>
    </r>
    <r>
      <rPr>
        <sz val="9"/>
        <rFont val="Arial"/>
        <family val="2"/>
      </rPr>
      <t>Jefe Grupo de Construcción de Paz</t>
    </r>
  </si>
  <si>
    <r>
      <t xml:space="preserve">APROBÓ: 
Teniente Coronel. FERLEY PUERTO SANCHEZ
</t>
    </r>
    <r>
      <rPr>
        <sz val="9"/>
        <rFont val="Arial"/>
        <family val="2"/>
      </rPr>
      <t xml:space="preserve">Jefe de la Unidad Policial para la Edificación de la Paz (E) </t>
    </r>
  </si>
  <si>
    <t xml:space="preserve">DIRECCION DE BIENESTAR </t>
  </si>
  <si>
    <t> </t>
  </si>
  <si>
    <r>
      <t>Versión del plan:</t>
    </r>
    <r>
      <rPr>
        <sz val="9"/>
        <rFont val="Arial"/>
        <family val="2"/>
      </rPr>
      <t xml:space="preserve"> 0</t>
    </r>
  </si>
  <si>
    <t>Descripción: Aplicar la metodología definida en las etapas del modelo de gestión del conocimiento en las unidades policiales priorizadas.</t>
  </si>
  <si>
    <t xml:space="preserve">Responsable:
BG. YACKELINE NAVARRO ORDOÑEZ
Director Nacional de Escuelas </t>
  </si>
  <si>
    <t xml:space="preserve">Indicador: modelo de gestion del conocimiento </t>
  </si>
  <si>
    <t>META: 100%</t>
  </si>
  <si>
    <t xml:space="preserve"> 4o. Trim. </t>
  </si>
  <si>
    <t>Proceso: Direccionamiento Estrategico</t>
  </si>
  <si>
    <t>Área organizacional: DINAE-PLANE</t>
  </si>
  <si>
    <t>Presupuesto: $ 24.494.805</t>
  </si>
  <si>
    <t xml:space="preserve"> Presupuesto </t>
  </si>
  <si>
    <t>Realizar pilotaje con las unidades policiales priorizadas, para la implementación de la metodología del Modelo de Gestión del Conocimiento</t>
  </si>
  <si>
    <t>Jefe Planeación de DINAE</t>
  </si>
  <si>
    <t xml:space="preserve">Presentar a las unidades policiales comprometidas, los resultados de los planes de pilotaje realizados  </t>
  </si>
  <si>
    <t>Revisar y ajustar con las unidades policiales comprometidas el diagnóstico y la metodología del diseño del Modelo de Gestión Conocimiento</t>
  </si>
  <si>
    <t>29/06/2022</t>
  </si>
  <si>
    <t xml:space="preserve">Presentar los componentes del modelo de gestión del conocimiento y la innovación a las unidades policiales comprometidas  </t>
  </si>
  <si>
    <t>28/07/2022</t>
  </si>
  <si>
    <t xml:space="preserve">Presentar a la alta Dirección  la implementación del modelo de gestión del conocimiento de las unidades policiales priorizadas  </t>
  </si>
  <si>
    <t>Implantar el modelo de gestión del conocimiento en las unidades policiales priorizadas</t>
  </si>
  <si>
    <t>Entrega del informe final del modelo de gestión del conocimiento</t>
  </si>
  <si>
    <t>29/11/2022</t>
  </si>
  <si>
    <r>
      <t xml:space="preserve">Objetivo estratégico: </t>
    </r>
    <r>
      <rPr>
        <sz val="9"/>
        <rFont val="Arial"/>
        <family val="2"/>
      </rPr>
      <t>DH08 - Efectuar la Reestructuración Organizacional.</t>
    </r>
  </si>
  <si>
    <r>
      <t xml:space="preserve">Iniciativa estratégica: </t>
    </r>
    <r>
      <rPr>
        <sz val="9"/>
        <rFont val="Arial"/>
        <family val="2"/>
      </rPr>
      <t>Revisar y ajustar las estructuras orgánicas internas de la Policía Nacional de acuerdo a las necesidades y contexto de funcionamiento organizacional.</t>
    </r>
  </si>
  <si>
    <r>
      <t xml:space="preserve">Descripción: </t>
    </r>
    <r>
      <rPr>
        <sz val="9"/>
        <rFont val="Arial"/>
        <family val="2"/>
      </rPr>
      <t>Realizar el análisis que permita determinar la necesidad de la creación, modificación o supresión interna de las dependencias o unidad policial, bajo los preceptos de pertinencia, coherencia y adecuación de la propuesta, en cumplimiento los parámetros establecidos en el procedimiento 1DS-PR-0022.</t>
    </r>
  </si>
  <si>
    <r>
      <t xml:space="preserve">Responsable:  </t>
    </r>
    <r>
      <rPr>
        <sz val="9"/>
        <rFont val="Arial"/>
        <family val="2"/>
      </rPr>
      <t>Jefe de la Oficina de Planeación</t>
    </r>
  </si>
  <si>
    <r>
      <t xml:space="preserve">Indicador:  </t>
    </r>
    <r>
      <rPr>
        <sz val="9"/>
        <rFont val="Arial"/>
        <family val="2"/>
      </rPr>
      <t>Efectuar la Reestructuración Organizacional.</t>
    </r>
  </si>
  <si>
    <t>Proceso: Direccionamiento del Sistema de Gestión Integral.</t>
  </si>
  <si>
    <t>Área organizacional: GESIN</t>
  </si>
  <si>
    <r>
      <t xml:space="preserve">Presupuesto:  </t>
    </r>
    <r>
      <rPr>
        <sz val="9"/>
        <rFont val="Arial"/>
        <family val="2"/>
      </rPr>
      <t>174.966.544,00</t>
    </r>
  </si>
  <si>
    <t xml:space="preserve">1. Socializacion del procedimiento de rediseño organizacional a las dependencias y unidades policiales con el propósito de actualizar las  estructuras orgánicas internas.
</t>
  </si>
  <si>
    <r>
      <t xml:space="preserve">
Desarrollar sesiones virtuales sobre el procedimiento de rediseño organizacional, con los responsables de planeación de oficinas asesoras, direcciones, regiones, departamentos y metropolitanas y escuelas.
</t>
    </r>
    <r>
      <rPr>
        <b/>
        <sz val="9"/>
        <rFont val="Arial"/>
        <family val="2"/>
      </rPr>
      <t>Evidencia:</t>
    </r>
    <r>
      <rPr>
        <sz val="9"/>
        <rFont val="Arial"/>
        <family val="2"/>
      </rPr>
      <t xml:space="preserve"> Comunicación Oficial.</t>
    </r>
  </si>
  <si>
    <t>IT. Wilmer Molano Hernández
Analista de Planeación Institucional</t>
  </si>
  <si>
    <t>25/02/2022</t>
  </si>
  <si>
    <t>2.	Presentacion del plan de trabajo para la actualización de las estructuras orgánicas internas de las dependencias y unidades policiales</t>
  </si>
  <si>
    <r>
      <t xml:space="preserve">Establecer las dependencias y unidades policiales que requieren de una modificacion de estructura orgánica. 
</t>
    </r>
    <r>
      <rPr>
        <b/>
        <sz val="10"/>
        <rFont val="Arial"/>
        <family val="2"/>
      </rPr>
      <t>Evidencia:</t>
    </r>
    <r>
      <rPr>
        <sz val="10"/>
        <rFont val="Arial"/>
        <family val="2"/>
      </rPr>
      <t xml:space="preserve">  Cronograma</t>
    </r>
  </si>
  <si>
    <t>3. Modificación de las estructuras orgánicas internas de las unidades policiales.</t>
  </si>
  <si>
    <r>
      <t xml:space="preserve">A partir de la documentación presentada por las dependencias y unidades para la modificación de las estructuras orgánicas internas, realizar un informe de avances. 
</t>
    </r>
    <r>
      <rPr>
        <b/>
        <sz val="9"/>
        <rFont val="Arial"/>
        <family val="2"/>
      </rPr>
      <t>Evidencia:</t>
    </r>
    <r>
      <rPr>
        <sz val="9"/>
        <rFont val="Arial"/>
        <family val="2"/>
      </rPr>
      <t xml:space="preserve"> Informe Actividades</t>
    </r>
  </si>
  <si>
    <t>ORD13. María Alejandra Lozano
Analista de Planeación Institucional</t>
  </si>
  <si>
    <t>4. Balance de la modificaciones orgánicas internas propuestas y actualizadas o creadas en la Policía Nacional.</t>
  </si>
  <si>
    <r>
      <t xml:space="preserve">
Presentar los resultados de las modificaciones orgánicas internas de la vigencia.
</t>
    </r>
    <r>
      <rPr>
        <b/>
        <sz val="10"/>
        <rFont val="Arial"/>
        <family val="2"/>
      </rPr>
      <t>Evidencia:</t>
    </r>
    <r>
      <rPr>
        <sz val="10"/>
        <rFont val="Arial"/>
        <family val="2"/>
      </rPr>
      <t xml:space="preserve"> Informe Ejecutivo</t>
    </r>
  </si>
  <si>
    <t>PT. Fredy Leonardo López Arévalo
Analista de Planeación Institucional</t>
  </si>
  <si>
    <r>
      <t xml:space="preserve">ELABORÓ: 
</t>
    </r>
    <r>
      <rPr>
        <sz val="9"/>
        <rFont val="Arial"/>
        <family val="2"/>
      </rPr>
      <t>Intendent</t>
    </r>
    <r>
      <rPr>
        <b/>
        <sz val="9"/>
        <rFont val="Arial"/>
        <family val="2"/>
      </rPr>
      <t xml:space="preserve">e WILMER WILSON MOLANO HERNÁNDEZ
</t>
    </r>
    <r>
      <rPr>
        <sz val="9"/>
        <rFont val="Arial"/>
        <family val="2"/>
      </rPr>
      <t>Analista de Planeación Institucional</t>
    </r>
  </si>
  <si>
    <r>
      <t xml:space="preserve">REVISÓ: 
</t>
    </r>
    <r>
      <rPr>
        <sz val="9"/>
        <rFont val="Arial"/>
        <family val="2"/>
      </rPr>
      <t>Capitán</t>
    </r>
    <r>
      <rPr>
        <b/>
        <sz val="9"/>
        <rFont val="Arial"/>
        <family val="2"/>
      </rPr>
      <t xml:space="preserve"> DIEGO ALEJANDRO RODRÍGUEZ MESA
</t>
    </r>
    <r>
      <rPr>
        <sz val="9"/>
        <rFont val="Arial"/>
        <family val="2"/>
      </rPr>
      <t>Jefe Grupo Gestión Institucional (E)</t>
    </r>
  </si>
  <si>
    <r>
      <t xml:space="preserve">APROBÓ: 
Coronel JUAN JULIO VILLAMIL MONSALVE
</t>
    </r>
    <r>
      <rPr>
        <sz val="9"/>
        <rFont val="Arial"/>
        <family val="2"/>
      </rPr>
      <t>Jefe Oficina de Planeación (E)</t>
    </r>
  </si>
  <si>
    <r>
      <t xml:space="preserve">APROBÓ:
BG YACKELINE NAVARRO ORDOÑEZ
</t>
    </r>
    <r>
      <rPr>
        <sz val="9"/>
        <rFont val="Arial"/>
        <family val="2"/>
      </rPr>
      <t xml:space="preserve">Director Nacional de Escuelas </t>
    </r>
  </si>
  <si>
    <r>
      <t xml:space="preserve">REVISÓ:
MY PEDRO ANDRÉS  LIZARAZO ROJAS
</t>
    </r>
    <r>
      <rPr>
        <sz val="9"/>
        <rFont val="Arial"/>
        <family val="2"/>
      </rPr>
      <t>Jefe Planeación DINAE</t>
    </r>
  </si>
  <si>
    <r>
      <t xml:space="preserve">ELABORÓ:
MY PEDRO ANDRÉS  LIZARAZO ROJAS
</t>
    </r>
    <r>
      <rPr>
        <sz val="9"/>
        <rFont val="Arial"/>
        <family val="2"/>
      </rPr>
      <t>Jefe Planeación DINAE</t>
    </r>
  </si>
  <si>
    <r>
      <t xml:space="preserve">APROBÓ: 
CR. JUAN JULIO VILLAMIL MONSALVE
</t>
    </r>
    <r>
      <rPr>
        <sz val="9"/>
        <rFont val="Arial"/>
        <family val="2"/>
      </rPr>
      <t>Jefe Oficina de Planeación (E)</t>
    </r>
  </si>
  <si>
    <r>
      <t xml:space="preserve">REVISÓ: 
MY. RONALD PAUL SIERRA MATEUS                                                       </t>
    </r>
    <r>
      <rPr>
        <sz val="9"/>
        <rFont val="Arial"/>
        <family val="2"/>
      </rPr>
      <t>Coordinador Planeación Estratégica y Riesgos</t>
    </r>
  </si>
  <si>
    <r>
      <t xml:space="preserve">REVISÓ: 
IT. BIBIANA GAMBOA MENDIVELSO 
</t>
    </r>
    <r>
      <rPr>
        <sz val="9"/>
        <rFont val="Arial"/>
        <family val="2"/>
      </rPr>
      <t xml:space="preserve">Analista de Planeacion Institucional </t>
    </r>
  </si>
  <si>
    <r>
      <t xml:space="preserve">APROBÓ: 
Mayor General MANUEL ANTONIO VASQUEZ PRADA
</t>
    </r>
    <r>
      <rPr>
        <sz val="11"/>
        <rFont val="Arial"/>
        <family val="2"/>
      </rPr>
      <t xml:space="preserve">Director de Sanidad Policía Nacional.  </t>
    </r>
  </si>
  <si>
    <r>
      <t xml:space="preserve">REVISÓ: 
Coronel NAIRO ENRIQUE ESPINEL ROJAS
</t>
    </r>
    <r>
      <rPr>
        <sz val="11"/>
        <rFont val="Arial"/>
        <family val="2"/>
      </rPr>
      <t>Subdirector de Sanidad Policía Nacional (E).</t>
    </r>
  </si>
  <si>
    <r>
      <t xml:space="preserve">ELABORÓ: 
Mayor ANDERSON DARWIN AGUILAR VILLA
</t>
    </r>
    <r>
      <rPr>
        <sz val="11"/>
        <rFont val="Arial"/>
        <family val="2"/>
      </rPr>
      <t xml:space="preserve">Jefe Planeación Sanidad Policía Nacional. </t>
    </r>
  </si>
  <si>
    <t>OFICINA DE TELEMÁTICA</t>
  </si>
  <si>
    <r>
      <t xml:space="preserve">Objetivo estratégico: </t>
    </r>
    <r>
      <rPr>
        <sz val="9"/>
        <rFont val="Arial"/>
        <family val="2"/>
      </rPr>
      <t>DHO9-Diseñar y ejecutar el Plan Estratégico de Tecnologías de la Información y las Comunicaciones para el servicio de policía</t>
    </r>
  </si>
  <si>
    <r>
      <t xml:space="preserve">Nombre del plan: </t>
    </r>
    <r>
      <rPr>
        <sz val="9"/>
        <rFont val="Arial"/>
        <family val="2"/>
      </rPr>
      <t>OFITE_2022_DHO9_Robustecer las capacidades tecnológicas aplicadas al servicio de policía para la transformación digital.</t>
    </r>
  </si>
  <si>
    <r>
      <rPr>
        <b/>
        <sz val="9"/>
        <rFont val="Arial"/>
        <family val="2"/>
      </rPr>
      <t xml:space="preserve">Descripción: </t>
    </r>
    <r>
      <rPr>
        <sz val="9"/>
        <rFont val="Arial"/>
        <family val="2"/>
      </rPr>
      <t xml:space="preserve"> Desplegar la línea "Robustecer las capacidades tecnológicas aplicadas al servicio de policía para la transformación digital definida en el PETI 2019 - 2022" en la Policía Nacional a través de la generación de soluciones tecnológicas basadas en Hardware, Software y Servicios de TI.</t>
    </r>
  </si>
  <si>
    <r>
      <rPr>
        <b/>
        <sz val="9"/>
        <rFont val="Arial"/>
        <family val="2"/>
      </rPr>
      <t xml:space="preserve">Responsable: </t>
    </r>
    <r>
      <rPr>
        <sz val="9"/>
        <rFont val="Arial"/>
        <family val="2"/>
      </rPr>
      <t xml:space="preserve">Coronel  CARLOS ALBERTO BENITEZ ROJAS Jefe Oficina de Telemática </t>
    </r>
  </si>
  <si>
    <r>
      <t xml:space="preserve">Indicador: </t>
    </r>
    <r>
      <rPr>
        <sz val="9"/>
        <rFont val="Arial"/>
        <family val="2"/>
      </rPr>
      <t>Nivel de avance Plan Estratégico de Tecnologías de la Información y las Comunicaciones</t>
    </r>
  </si>
  <si>
    <r>
      <t>Proceso:</t>
    </r>
    <r>
      <rPr>
        <sz val="9"/>
        <rFont val="Arial"/>
        <family val="2"/>
      </rPr>
      <t xml:space="preserve"> Direccionamiento tecnológico</t>
    </r>
  </si>
  <si>
    <t>Área organizacional: OFITE</t>
  </si>
  <si>
    <t>Presupuesto:  $ 756.466.594</t>
  </si>
  <si>
    <t>Categoría 1 :  Migración de los Sistemas de Información priorizados de la Policía Nacional.</t>
  </si>
  <si>
    <t>1.1. Determinar los sistemas de información de la Policía Nacional que serán migrados en lenguaje de programación seleccionado, para mejorar su funcionamiento.</t>
  </si>
  <si>
    <r>
      <t xml:space="preserve">Presentación de los sistemas de información de la Policía Nacional que serán priorizados para la correspondiente migración de lenguaje de programación seleccionado, según corresponda. 
</t>
    </r>
    <r>
      <rPr>
        <b/>
        <sz val="9"/>
        <rFont val="Arial"/>
        <family val="2"/>
      </rPr>
      <t>Entregable:</t>
    </r>
    <r>
      <rPr>
        <sz val="9"/>
        <rFont val="Arial"/>
        <family val="2"/>
      </rPr>
      <t xml:space="preserve"> Informe Ejecutivo de la presentación de los sistemas de información de la Policía Nacional que serán priorizados.</t>
    </r>
  </si>
  <si>
    <t>Grupo de Desarrollo Tecnológico</t>
  </si>
  <si>
    <t>1.2. Realizar la migración en el lenguaje de programación seleccionado del Sistema de Información para la Administración del Talento Humano (SIATH) Fase 1.</t>
  </si>
  <si>
    <r>
      <t xml:space="preserve">Desarrollo de la Fase 1 - Migración de módulos priorizados del Sistema de Información para la Administración del Talento Humano (SIATH).
</t>
    </r>
    <r>
      <rPr>
        <b/>
        <sz val="9"/>
        <rFont val="Arial"/>
        <family val="2"/>
      </rPr>
      <t xml:space="preserve">
Entregable:</t>
    </r>
    <r>
      <rPr>
        <sz val="9"/>
        <rFont val="Arial"/>
        <family val="2"/>
      </rPr>
      <t xml:space="preserve"> Informe Ejecutivo donde se evidencia el porcentaje de avance de los módulos migrados</t>
    </r>
  </si>
  <si>
    <t>30/06/2022</t>
  </si>
  <si>
    <t>1.3. Realizar la migración en el lenguaje de programación seleccionado del Sistema de Información para la Administración del Talento Humano (SIATH) Fase 2.</t>
  </si>
  <si>
    <r>
      <t xml:space="preserve">Desarrollo de la Fase 2 - Migración de módulos priorizados del Sistema de Información para la Administración del Talento Humano (SIATH).
</t>
    </r>
    <r>
      <rPr>
        <b/>
        <sz val="9"/>
        <rFont val="Arial"/>
        <family val="2"/>
      </rPr>
      <t>Entregable:</t>
    </r>
    <r>
      <rPr>
        <sz val="9"/>
        <rFont val="Arial"/>
        <family val="2"/>
      </rPr>
      <t xml:space="preserve"> Informe Ejecutivo donde se evidencia el porcentaje de avance de los módulos migrados</t>
    </r>
  </si>
  <si>
    <t>1.4. Realizar la migración en el lenguaje de programación seleccionado del Sistema de Información de Sanidad Policial (SISAP) Fase 1.</t>
  </si>
  <si>
    <r>
      <t xml:space="preserve">Desarrollo de la Fase 1 - Migración de módulos priorizados del Sistema de Información de Sanidad Policial (SISAP).
</t>
    </r>
    <r>
      <rPr>
        <b/>
        <sz val="9"/>
        <rFont val="Arial"/>
        <family val="2"/>
      </rPr>
      <t>Entregable:</t>
    </r>
    <r>
      <rPr>
        <sz val="9"/>
        <rFont val="Arial"/>
        <family val="2"/>
      </rPr>
      <t xml:space="preserve"> Informe Ejecutivo donde se evidencia el porcentaje de avance de los módulos migrados</t>
    </r>
  </si>
  <si>
    <t>1.5. Realizar la migración en el lenguaje de programación seleccionado del Sistema de Información de Sanidad Policial (SISAP) Fase 2.</t>
  </si>
  <si>
    <r>
      <t xml:space="preserve">Desarrollo de la Fase 2 - Migración de módulos priorizados del Sistema de Información de Sanidad Policial (SISAP).
</t>
    </r>
    <r>
      <rPr>
        <b/>
        <sz val="9"/>
        <rFont val="Arial"/>
        <family val="2"/>
      </rPr>
      <t xml:space="preserve">Entregable: </t>
    </r>
    <r>
      <rPr>
        <sz val="9"/>
        <rFont val="Arial"/>
        <family val="2"/>
      </rPr>
      <t>Informe Ejecutivo donde se evidencia el porcentaje de avance de los módulos migrados</t>
    </r>
  </si>
  <si>
    <t>1.6. Realizar la migración en el lenguaje de programación seleccionado del Sistema de Información Gestión Comunitaria (SIGCO) Fase 1.</t>
  </si>
  <si>
    <r>
      <t xml:space="preserve">Desarrollo de la Fase 1 - Migración de módulos priorizados del Sistema de Información Gestión Comunitaria (SIGCO).
</t>
    </r>
    <r>
      <rPr>
        <b/>
        <sz val="9"/>
        <rFont val="Arial"/>
        <family val="2"/>
      </rPr>
      <t>Entregable:</t>
    </r>
    <r>
      <rPr>
        <sz val="9"/>
        <rFont val="Arial"/>
        <family val="2"/>
      </rPr>
      <t xml:space="preserve"> Informe Ejecutivo donde se evidencia el porcentaje de avance de los módulos migrados</t>
    </r>
  </si>
  <si>
    <t>1.7. Realizar la migración en el lenguaje de programación seleccionado del Sistema de Información Gestión Comunitaria (SIGCO) Fase 2.</t>
  </si>
  <si>
    <r>
      <t xml:space="preserve">Desarrollo de la Fase 2 - Migración de módulos priorizados del Sistema de Información Gestión Comunitaria (SIGCO).
</t>
    </r>
    <r>
      <rPr>
        <b/>
        <sz val="9"/>
        <rFont val="Arial"/>
        <family val="2"/>
      </rPr>
      <t>Entregable:</t>
    </r>
    <r>
      <rPr>
        <sz val="9"/>
        <rFont val="Arial"/>
        <family val="2"/>
      </rPr>
      <t xml:space="preserve"> Informe Ejecutivo donde se evidencia el porcentaje de avance de los módulos migrados</t>
    </r>
  </si>
  <si>
    <t>1.8. Evaluar los resultados de la migración de los Sistemas de Información priorizados de la Policía Nacional.</t>
  </si>
  <si>
    <r>
      <t xml:space="preserve">Realizar análisis cualitativo y cuantitativo de la migración de los Sistemas de Información priorizados de la Policía Nacional.
</t>
    </r>
    <r>
      <rPr>
        <b/>
        <sz val="9"/>
        <rFont val="Arial"/>
        <family val="2"/>
      </rPr>
      <t xml:space="preserve">Entregable: </t>
    </r>
    <r>
      <rPr>
        <sz val="9"/>
        <rFont val="Arial"/>
        <family val="2"/>
      </rPr>
      <t>Informe Ejecutivo con los resultados de la migración de Sistemas de Información de la Policía Nacional priorizados.</t>
    </r>
  </si>
  <si>
    <t>Categoría 2 : Transferencia de los Sistemas de Información administrados por OFITE a las unidades dueñas de proceso</t>
  </si>
  <si>
    <t xml:space="preserve">2.1. Realizar el diagnostico de los sistemas de información creados, administrados por la Oficina de Telemática OFITE a las unidades dueñas de proceso </t>
  </si>
  <si>
    <r>
      <t xml:space="preserve">Presentación de los sistemas de información priorizados de la Policía Nacional, que serán transferidos a los Grupos de Telemática y uniades dueñas de proceso, según corresponda. 
</t>
    </r>
    <r>
      <rPr>
        <b/>
        <sz val="9"/>
        <rFont val="Arial"/>
        <family val="2"/>
      </rPr>
      <t>Entregable:</t>
    </r>
    <r>
      <rPr>
        <sz val="9"/>
        <rFont val="Arial"/>
        <family val="2"/>
      </rPr>
      <t xml:space="preserve"> Informe Ejecutivo de la presentación de los sistemas de información priorizados de la Policía Nacional, que serán transferidos a los Grupos de Telemática y uniades dueñas de proceso.</t>
    </r>
  </si>
  <si>
    <t>2.2. Realizar la transferencia del Sistema de Información Portal de Servicios Interno ( PSI ) a la Dirección de Talento Humano Fase 1.</t>
  </si>
  <si>
    <r>
      <t xml:space="preserve">Desarrollo de la Fase 1 - Realizar transferencia de módulos priorizados del Sistema de Información Portal de Servicios Interno (PSI). 
</t>
    </r>
    <r>
      <rPr>
        <b/>
        <sz val="9"/>
        <rFont val="Arial"/>
        <family val="2"/>
      </rPr>
      <t>Entregable</t>
    </r>
    <r>
      <rPr>
        <sz val="9"/>
        <rFont val="Arial"/>
        <family val="2"/>
      </rPr>
      <t xml:space="preserve">: Informe Ejecutivo donde se evidencia el porcentaje de avance de los módulos priorizados y transferidos del Sistema de Información Portal de Servicios Interno ( PSI )  al Grupo de Telemática de la Dirección de Talento Humano </t>
    </r>
  </si>
  <si>
    <t>2.3. Realizar la transferencia del Sistema de Información Portal de Servicios Interno ( PSI ) a la Dirección de Talento Humano Fase 2.</t>
  </si>
  <si>
    <r>
      <t xml:space="preserve">Desarrollo de la Fase 2 - Realizar transferencia de módulos priorizados del Sistema de Información Portal de Servicios Interno ( PSI ) 
</t>
    </r>
    <r>
      <rPr>
        <b/>
        <sz val="9"/>
        <rFont val="Arial"/>
        <family val="2"/>
      </rPr>
      <t>Entregable</t>
    </r>
    <r>
      <rPr>
        <sz val="9"/>
        <rFont val="Arial"/>
        <family val="2"/>
      </rPr>
      <t xml:space="preserve">: Informe Ejecutivo donde se evidencia el porcentaje de avance de los módulos priorizados y transferidos del Sistema de Información Portal de Servicios Interno ( PSI )  al Grupo de Telemática de la Dirección de Talento Humano </t>
    </r>
  </si>
  <si>
    <t>2.4. Evaluar los resultados de la transferencia de los  Sistemas de Información priorizados de la Policía Nacional.</t>
  </si>
  <si>
    <r>
      <t xml:space="preserve">Realizar análisis cualitativo y cuantitativo de los sistemas de información priorizados de la Policía Nacional, que serán transferidos a los Grupos de Telemática y unidades dueñas de proceso. 
</t>
    </r>
    <r>
      <rPr>
        <b/>
        <sz val="9"/>
        <rFont val="Arial"/>
        <family val="2"/>
      </rPr>
      <t xml:space="preserve">Entregable: </t>
    </r>
    <r>
      <rPr>
        <sz val="9"/>
        <rFont val="Arial"/>
        <family val="2"/>
      </rPr>
      <t>Informe Ejecutivo con los resultados de la transferencia  de los  Sistemas de Información priorizados de la Policía Nacional.</t>
    </r>
  </si>
  <si>
    <t xml:space="preserve">Categoría 3 :  Implementación del sistema de gestión automatizada de motivos de policía </t>
  </si>
  <si>
    <t xml:space="preserve">3.1 Implementar el sistema de gestión automatizada de motivos de policía en las unidades priorizadas (FASE 2) </t>
  </si>
  <si>
    <r>
      <t xml:space="preserve">Instalación de la solución tecnológica implementada para la gestión automatizada de motivos de policía - Fase 2 en las unidades priorizadas. 
</t>
    </r>
    <r>
      <rPr>
        <b/>
        <sz val="9"/>
        <rFont val="Arial"/>
        <family val="2"/>
      </rPr>
      <t xml:space="preserve">Evidencia: </t>
    </r>
    <r>
      <rPr>
        <sz val="9"/>
        <rFont val="Arial"/>
        <family val="2"/>
      </rPr>
      <t xml:space="preserve">Informe Ejecutivo con las actividades adelantadas en la Instalación en las unidades priorizadas. </t>
    </r>
  </si>
  <si>
    <t>Jefe Grupo Implementación Tecnológica</t>
  </si>
  <si>
    <t xml:space="preserve">3.2 Realizar el seguimiento  del software y hardware del sistema de gestión automatizada de motivos de policía instalado en las unidades priorizadas. (FASE 2) </t>
  </si>
  <si>
    <r>
      <t xml:space="preserve">Monitoreo técnico del sistema implementado de gestión automatizada de motivos de policía - Fase 2 en las unidades priorizadas. 
</t>
    </r>
    <r>
      <rPr>
        <b/>
        <sz val="9"/>
        <rFont val="Arial"/>
        <family val="2"/>
      </rPr>
      <t>Evidencia:</t>
    </r>
    <r>
      <rPr>
        <sz val="9"/>
        <rFont val="Arial"/>
        <family val="2"/>
      </rPr>
      <t xml:space="preserve"> Informe Ejecutivo con las actividades realizadas en el monitoreo técnico del sistema implementado Fase 2.</t>
    </r>
  </si>
  <si>
    <t xml:space="preserve">3.3 Realizar la verificación del sistema de gestión automatizada de motivos de policía instalado (FASE 2) </t>
  </si>
  <si>
    <r>
      <t xml:space="preserve">Actualizar fallas o errores encontrados en el monitoreo realizado al sistema de gestión automatizada de motivos de policía - Fase 2 en las unidades priorizadas. 
</t>
    </r>
    <r>
      <rPr>
        <b/>
        <sz val="9"/>
        <rFont val="Arial"/>
        <family val="2"/>
      </rPr>
      <t>Evidencia:</t>
    </r>
    <r>
      <rPr>
        <sz val="9"/>
        <rFont val="Arial"/>
        <family val="2"/>
      </rPr>
      <t xml:space="preserve"> Informe ejecutivo co las actividades realizadas de actualización de fallas o errores encontrados en el monitoreo realizado del sistema implementado Fase 2.</t>
    </r>
  </si>
  <si>
    <t xml:space="preserve">3.4 Implementar el sistema de gestión automatizada de motivos de policía en las unidades priorizadas (FASE 3) </t>
  </si>
  <si>
    <r>
      <t xml:space="preserve">Instalación de la solución tecnológica implementada para la gestión automatizada de motivos de policía - Fase 3 en las unidades priorizadas. 
</t>
    </r>
    <r>
      <rPr>
        <b/>
        <sz val="9"/>
        <rFont val="Arial"/>
        <family val="2"/>
      </rPr>
      <t>Evidencia:</t>
    </r>
    <r>
      <rPr>
        <sz val="9"/>
        <rFont val="Arial"/>
        <family val="2"/>
      </rPr>
      <t xml:space="preserve"> Informe Ejecutivo con las actividades adelantadas en la Instalación en las unidades priorizadas. </t>
    </r>
  </si>
  <si>
    <t xml:space="preserve">3.5 Realizar el seguimiento  del software y hardware sistema de gestión automatizada de motivos de policía instalado en las unidades priorizadas. (FASE 3) </t>
  </si>
  <si>
    <r>
      <t xml:space="preserve">Monitoreo técnico del sistema implementado de gestión automatizada de motivos de policía - Fase 3 en las unidades priorizadas.  
</t>
    </r>
    <r>
      <rPr>
        <b/>
        <sz val="9"/>
        <rFont val="Arial"/>
        <family val="2"/>
      </rPr>
      <t>Evidencia:</t>
    </r>
    <r>
      <rPr>
        <sz val="9"/>
        <rFont val="Arial"/>
        <family val="2"/>
      </rPr>
      <t xml:space="preserve"> Informe Ejecutivo con las actividades realizadas en el monitoreo técnico del sistema implementado Fase 3.</t>
    </r>
  </si>
  <si>
    <t xml:space="preserve">3.6 Realizar la verificación del sistema de gestión automatizada de motivos de policía instalado (FASE 3) </t>
  </si>
  <si>
    <r>
      <t xml:space="preserve">Actualizar fallas o errores encontrados en el monitoreo realizado al sistema de gestión automatizada de motivos de policía - Fase 3 en las unidades priorizadas. 
</t>
    </r>
    <r>
      <rPr>
        <b/>
        <sz val="9"/>
        <rFont val="Arial"/>
        <family val="2"/>
      </rPr>
      <t>Evidencia:</t>
    </r>
    <r>
      <rPr>
        <sz val="9"/>
        <rFont val="Arial"/>
        <family val="2"/>
      </rPr>
      <t xml:space="preserve"> Informe ejecutivo co las actividades realizadas de actualización de fallas o errores encontrados en el monitoreo realizado del sistema implementado Fase 3.</t>
    </r>
  </si>
  <si>
    <t>Categoría 4 : Actualización  del Plan Estratégico de Tecnologías de la Información PETI</t>
  </si>
  <si>
    <t>4.1. Realizar el diagnostico del Plan Estratégico de Tecnologías de la Información formulado para el actual cuatrienio.</t>
  </si>
  <si>
    <r>
      <t xml:space="preserve">Desarrollo metodológico a partir del análisis cuantitativo y cualitativo del Plan Estratégico de Tecnologías de la Información para la toma de decisiones.
</t>
    </r>
    <r>
      <rPr>
        <b/>
        <sz val="9"/>
        <rFont val="Arial"/>
        <family val="2"/>
      </rPr>
      <t>Evidencia</t>
    </r>
    <r>
      <rPr>
        <sz val="9"/>
        <rFont val="Arial"/>
        <family val="2"/>
      </rPr>
      <t>: Informe Ejecutivo con el diagnostico del Plan Estratégico de Tecnologías de la Información.</t>
    </r>
  </si>
  <si>
    <t xml:space="preserve">Líder Gobierno Digital </t>
  </si>
  <si>
    <t>4.2. Realizar el estado del arte con entidades del sector para la actualización del Plan Estratégico de Tecnologías de la Información.</t>
  </si>
  <si>
    <r>
      <t xml:space="preserve">Alinear la estrategia de TI de la Policía Nacional, revisando las estrategias institucionales y/o sectoriales, con el fin de contextualizar el estado actual de PETI.
</t>
    </r>
    <r>
      <rPr>
        <b/>
        <sz val="9"/>
        <rFont val="Arial"/>
        <family val="2"/>
      </rPr>
      <t>Evidencia:</t>
    </r>
    <r>
      <rPr>
        <sz val="9"/>
        <rFont val="Arial"/>
        <family val="2"/>
      </rPr>
      <t xml:space="preserve"> Informe Ejecutivo evidenciando  las estrategias institucionales y/o sectoriales, con el fin de contextualizar el estado actual de PETI.</t>
    </r>
  </si>
  <si>
    <t xml:space="preserve">Líder Gobierno Digital
Enlace Clúster tecnología del proceso de transformación integral </t>
  </si>
  <si>
    <t>4.3. Actualizar el Plan Estratégico de Tecnologías de la Información de acuerdo a los Lineamientos del Ministerio de Tecnologías de la Información.</t>
  </si>
  <si>
    <r>
      <t xml:space="preserve">Desarrollar la nueva definición y/o actualizando el PETI de la Policía Nacional.
</t>
    </r>
    <r>
      <rPr>
        <b/>
        <sz val="9"/>
        <rFont val="Arial"/>
        <family val="2"/>
      </rPr>
      <t xml:space="preserve">
Evidencia: </t>
    </r>
    <r>
      <rPr>
        <sz val="9"/>
        <rFont val="Arial"/>
        <family val="2"/>
      </rPr>
      <t>Comunicación oficial remitiendo el Plan Estratégico de Tecnologías de la Información.</t>
    </r>
  </si>
  <si>
    <t>20/12/2022</t>
  </si>
  <si>
    <t>ELABORÓ:
Capitán MAURICIO OCAMPO SERNA
Jefe Grupo Implementación Tecnológica (E)
Teniente ROSEMBERG ZAM BRANO GARCIA
Jefe Grupo Desarrollo Tecnológico (E)
Teniente ANA CATHERINE MARIÑO RINCÓN
Analista de Proyectos
Intendente SANDRA MILENA ANAYA RODRÍGUEZ
Responsable Gestión Institucional</t>
  </si>
  <si>
    <r>
      <t xml:space="preserve">REVISÓ:
</t>
    </r>
    <r>
      <rPr>
        <sz val="9"/>
        <rFont val="Arial"/>
        <family val="2"/>
      </rPr>
      <t xml:space="preserve">
Mayor </t>
    </r>
    <r>
      <rPr>
        <b/>
        <sz val="9"/>
        <rFont val="Arial"/>
        <family val="2"/>
      </rPr>
      <t>WILSON FERNEY GONZALEZ MEDINA</t>
    </r>
    <r>
      <rPr>
        <sz val="9"/>
        <rFont val="Arial"/>
        <family val="2"/>
      </rPr>
      <t xml:space="preserve">
Jefe Grupo Soporte y Apoyo
Teniente Coronel </t>
    </r>
    <r>
      <rPr>
        <b/>
        <sz val="9"/>
        <rFont val="Arial"/>
        <family val="2"/>
      </rPr>
      <t xml:space="preserve">JUAN FELIPE MANTILLA ELIZALDE
</t>
    </r>
    <r>
      <rPr>
        <sz val="9"/>
        <rFont val="Arial"/>
        <family val="2"/>
      </rPr>
      <t xml:space="preserve">Jefe Grupo Administración y Soporte de Recursos Tecnológicos
Teniente Coronel </t>
    </r>
    <r>
      <rPr>
        <b/>
        <sz val="9"/>
        <rFont val="Arial"/>
        <family val="2"/>
      </rPr>
      <t>JAIME HERNAN ROJAS PARRA</t>
    </r>
    <r>
      <rPr>
        <sz val="9"/>
        <rFont val="Arial"/>
        <family val="2"/>
      </rPr>
      <t xml:space="preserve">
Cordinador Enlace de Telemática</t>
    </r>
  </si>
  <si>
    <r>
      <t xml:space="preserve">APROBÓ:
</t>
    </r>
    <r>
      <rPr>
        <sz val="9"/>
        <rFont val="Arial"/>
        <family val="2"/>
      </rPr>
      <t xml:space="preserve">Coronel  </t>
    </r>
    <r>
      <rPr>
        <b/>
        <sz val="9"/>
        <rFont val="Arial"/>
        <family val="2"/>
      </rPr>
      <t xml:space="preserve">CARLOS ALBERTO BENITEZ ROJAS
</t>
    </r>
    <r>
      <rPr>
        <sz val="9"/>
        <rFont val="Arial"/>
        <family val="2"/>
      </rPr>
      <t xml:space="preserve">Jefe Oficina de Telemática </t>
    </r>
  </si>
  <si>
    <t>NOMBRE DE LA UNIDAD</t>
  </si>
  <si>
    <t>Responsable: MG. FABIÁN LAURENCE CÁRDENAS LEONEL                                                                                 Director Antisecuestro y Antiextorsión</t>
  </si>
  <si>
    <t xml:space="preserve">Indicador: Tasa de participación ciudadana en la oferta de prevención y educación de la Policía Nacional. </t>
  </si>
  <si>
    <r>
      <t>Proceso:</t>
    </r>
    <r>
      <rPr>
        <sz val="9"/>
        <rFont val="Arial"/>
        <family val="2"/>
      </rPr>
      <t xml:space="preserve"> </t>
    </r>
    <r>
      <rPr>
        <b/>
        <sz val="9"/>
        <rFont val="Arial"/>
        <family val="2"/>
      </rPr>
      <t>Prevención del Secuestro y la Extorsión</t>
    </r>
  </si>
  <si>
    <t>Área organizacional: GRUPV-DIASE</t>
  </si>
  <si>
    <t>Presupuesto: 1.183.302.146</t>
  </si>
  <si>
    <t xml:space="preserve">Analizar los modus operandi que afectan los diferentes segmentos poblacionales.  </t>
  </si>
  <si>
    <r>
      <t xml:space="preserve">Realizar un análisis en el cual se identifiquen los diferentes modus operandi que conllevan a la materialización de los delitos de secuestro y extorsión, con el fin de crear kits digital comunicacionales de manera focalizada y diferencial para contrarrestar estos flagelos.
</t>
    </r>
    <r>
      <rPr>
        <b/>
        <sz val="9"/>
        <rFont val="Arial"/>
        <family val="2"/>
      </rPr>
      <t xml:space="preserve">
EVIDENCIA:</t>
    </r>
    <r>
      <rPr>
        <sz val="9"/>
        <rFont val="Arial"/>
        <family val="2"/>
      </rPr>
      <t xml:space="preserve">  Informe de actividades donde se evidencia el análisis.</t>
    </r>
  </si>
  <si>
    <t>GRUPV-DIASE</t>
  </si>
  <si>
    <t>01/01/2022
01/05/2022
01/09/2022</t>
  </si>
  <si>
    <t>31/01/2022
31/05/2021
30/09/2022</t>
  </si>
  <si>
    <t>Crear kit comunicacional, referente a los modus operandi.</t>
  </si>
  <si>
    <r>
      <t xml:space="preserve">Teniendo en cuenta el resultado de los análisis de los modus operandi que afectan los diferentes segmentos poblacionales, crear kits comunicacionales en materia de prevención del secuestro y la extorsión. 
</t>
    </r>
    <r>
      <rPr>
        <b/>
        <sz val="9"/>
        <rFont val="Arial"/>
        <family val="2"/>
      </rPr>
      <t>EVIDENCIA:</t>
    </r>
    <r>
      <rPr>
        <sz val="9"/>
        <rFont val="Arial"/>
        <family val="2"/>
      </rPr>
      <t xml:space="preserve"> Comunicación oficial adjuntando los kit comunicacionales para su difusión. </t>
    </r>
  </si>
  <si>
    <t>COEST-DIASE</t>
  </si>
  <si>
    <t>01/02/2022
01/06/2022
01/10/2023</t>
  </si>
  <si>
    <t>28/02/2022
30/06/2021
31/10/2023</t>
  </si>
  <si>
    <t>Campaña digital de prevención diferencial y focalizada.</t>
  </si>
  <si>
    <r>
      <t xml:space="preserve">Implementar acciones de corresponsabilidad, que permitan la difusión de los kits comunicacionales, a través de plataformas digitales de la Policía Nacional, gremios, empresas públicas y privadas.
</t>
    </r>
    <r>
      <rPr>
        <b/>
        <sz val="9"/>
        <rFont val="Arial"/>
        <family val="2"/>
      </rPr>
      <t>EVIDENCIA:</t>
    </r>
    <r>
      <rPr>
        <sz val="9"/>
        <rFont val="Arial"/>
        <family val="2"/>
      </rPr>
      <t xml:space="preserve"> Informe de actividades donde ese evidencie la difusión de los kits comunicacionales.</t>
    </r>
  </si>
  <si>
    <t>01/03/2022
01/07/2022
01/11/2022</t>
  </si>
  <si>
    <t>30/04/2022
31/08/2022
21/12/2022</t>
  </si>
  <si>
    <t>Evaluar el impacto de las actividades de prevención del secuestro y la extorsión.</t>
  </si>
  <si>
    <r>
      <t xml:space="preserve">Validar el despliegue de las actividades de prevención del secuestro y la extorsión, a traves de personalidades con impacto en la opinion publica, seleccionados de manera aleatoria.
</t>
    </r>
    <r>
      <rPr>
        <b/>
        <sz val="9"/>
        <rFont val="Arial"/>
        <family val="2"/>
      </rPr>
      <t>EVIDENCIA:</t>
    </r>
    <r>
      <rPr>
        <sz val="9"/>
        <rFont val="Arial"/>
        <family val="2"/>
      </rPr>
      <t xml:space="preserve">  Informe de actividades donde se evidencia la evaluación del impacto de las actividades de prevención realizadas.</t>
    </r>
  </si>
  <si>
    <t>01/01/2022
01/07/2022</t>
  </si>
  <si>
    <t>30/06/2022
21/12/2022</t>
  </si>
  <si>
    <t>ELABORÓ: 
Mayor HERMES ELIECER MAYA PERDOMO
Jefe Grupo Prevención DIASE</t>
  </si>
  <si>
    <t>REVISÓ: 
Mayor LEONEBAR MOJICA TORRES
Jefe de Planeación (E) DIASE</t>
  </si>
  <si>
    <t>APROBÓ: 
Mayor General  FABIÁN LAURENCE CÁRDENAS LEONEL         
Director Antisecuestro y Antiextorsión</t>
  </si>
  <si>
    <t>DIRECCIÓN DE ANTINARCÓTICOS</t>
  </si>
  <si>
    <r>
      <t>Responsable:</t>
    </r>
    <r>
      <rPr>
        <sz val="9"/>
        <rFont val="Arial"/>
        <family val="2"/>
      </rPr>
      <t xml:space="preserve"> BG. RICARDO AUGUSTO ALARCÓN CAMPOS
                           Director de Antinarcoticos</t>
    </r>
    <r>
      <rPr>
        <b/>
        <sz val="9"/>
        <rFont val="Arial"/>
        <family val="2"/>
      </rPr>
      <t xml:space="preserve">
</t>
    </r>
  </si>
  <si>
    <r>
      <t>Indicador:</t>
    </r>
    <r>
      <rPr>
        <sz val="9"/>
        <rFont val="Arial"/>
        <family val="2"/>
      </rPr>
      <t xml:space="preserve">  Personas certificadas en los programas de prevención frente a la producción, trafico y consumo de sustancias psicoactivas.</t>
    </r>
  </si>
  <si>
    <t>P/D</t>
  </si>
  <si>
    <r>
      <t>Proceso:</t>
    </r>
    <r>
      <rPr>
        <sz val="9"/>
        <rFont val="Arial"/>
        <family val="2"/>
      </rPr>
      <t xml:space="preserve">  Prevención</t>
    </r>
  </si>
  <si>
    <t>Área organizacional: ARPRE</t>
  </si>
  <si>
    <t xml:space="preserve">1. Fortalecer las capacidades del personal de Prevención adscritos a las Compañías Antinarcóticos Regionales en el uso adecuado  del dispositivo servidor de contenido portátil -kit del instructor,  en el desarrollo de las actividades de prevención.  </t>
  </si>
  <si>
    <t xml:space="preserve">
Fortalecimiento de  las capacidades de los funcionarios de Prevención para  el correcto uso de las herramientas tecnológicas - kit del instructor, en busca de estrategias que permitan mitigar  el consumo de sustancias psicoactivas en las jurisdicciones de las Compañías Antinarcóticos Regionales. 
Entregable: Comunicación oficial dirigida al Director de DIRAN remitiendo el Informe Ejecutivo. </t>
  </si>
  <si>
    <t>CR. JOHN ROBERT CHAVARRO ROMERO
Jefe Área de Prevención</t>
  </si>
  <si>
    <t>2.  Implementar  las herramientas tecnológicas de prevención para el consumo de sustancias psicoactivas en las Compañías Antinarcóticos Regionales, fase 1.</t>
  </si>
  <si>
    <r>
      <t xml:space="preserve">
Desarrollo e implementación de la oferta de prevención en las Compañías Antinarcóticos Regionales  N°1  (Facatativá),  2 (Neiva), 3 (Pereira),  4 (Tuluá), a través de herramientas tecnológicas - kit del instructor, ,dirigido a entornos académicos adecuados para la comunidad en general. 
</t>
    </r>
    <r>
      <rPr>
        <b/>
        <sz val="10"/>
        <rFont val="Arial"/>
        <family val="2"/>
      </rPr>
      <t xml:space="preserve">Entregable: </t>
    </r>
    <r>
      <rPr>
        <sz val="10"/>
        <rFont val="Arial"/>
        <family val="2"/>
      </rPr>
      <t xml:space="preserve">Comunicación oficial dirigida al Director de DIRAN remitiendo el Informe Ejecutivo. </t>
    </r>
  </si>
  <si>
    <t>01/04/2022
01/06/2022</t>
  </si>
  <si>
    <t>30/05/2022
30/07/2022</t>
  </si>
  <si>
    <t>3. Implementar las herramientas tecnológicas de prevención para el consumo de sustancias psicoactivas en las Compañías Antinarcóticos Regionales  fase 2.</t>
  </si>
  <si>
    <t xml:space="preserve">
Desarrollo e implementación de la oferta de prevención en las Compañías Antinarcóticos Regionales N°  5 (Cúcuta), 6 (Necoclí), 7 (San José del Guaviare), 8 (San Marta). a través de herramientas tecnológicas - kit del instructor, dirigido a entornos académicos adecuados para la comunidad en general. 
Entregable: Comunicación oficial dirigida al Director de DIRAN remitiendo el Informe Ejecutivo. </t>
  </si>
  <si>
    <t>01/08/2022
01/10/2022</t>
  </si>
  <si>
    <t>30/09/2022
30/11/2022</t>
  </si>
  <si>
    <t>4. Evaluar  el impacto de la implementación de las herramientas tecnológicas en prevención para el consumo de sustancias psicoactivas en las Compañías Antinarcóticos Regionales.</t>
  </si>
  <si>
    <r>
      <t xml:space="preserve">
Valoración y análisis de la implementación de las herramientas tecnológicas - kit del instructor en el despliegue del programa de prevención al consumo de sustancias psicoactivas en las Compañías Antinarcóticos Regionales  N° 1  (Facatativá),  2 (Neiva), 3 (Pereira),  4 (Tuluá), 5 (Cúcuta), 6 (Necoclí), 7 (San José del Guaviare), 8 (San Marta). 
</t>
    </r>
    <r>
      <rPr>
        <b/>
        <sz val="10"/>
        <rFont val="Arial"/>
        <family val="2"/>
      </rPr>
      <t xml:space="preserve">
Entregable:</t>
    </r>
    <r>
      <rPr>
        <sz val="10"/>
        <rFont val="Arial"/>
        <family val="2"/>
      </rPr>
      <t xml:space="preserve">Comunicación oficial dirigida al Director de DIRAN remitiendo el Informe Ejecutivo. </t>
    </r>
  </si>
  <si>
    <r>
      <t xml:space="preserve">ELABORÓ: 
</t>
    </r>
    <r>
      <rPr>
        <sz val="9"/>
        <rFont val="Arial"/>
        <family val="2"/>
      </rPr>
      <t xml:space="preserve">Mayor, EDER STEVEN MUÑOZ GARCIA
Jefe Planeacion Antinarcoticos (E)
</t>
    </r>
    <r>
      <rPr>
        <b/>
        <sz val="9"/>
        <rFont val="Arial"/>
        <family val="2"/>
      </rPr>
      <t xml:space="preserve">
</t>
    </r>
  </si>
  <si>
    <r>
      <t xml:space="preserve">REVISÓ: 
</t>
    </r>
    <r>
      <rPr>
        <sz val="9"/>
        <rFont val="Arial"/>
        <family val="2"/>
      </rPr>
      <t>Coronel. JOSE JAMES ROA CASTAÑEDA
Subdirector de Antinarcóticos</t>
    </r>
  </si>
  <si>
    <r>
      <t xml:space="preserve">APROBÓ: 
</t>
    </r>
    <r>
      <rPr>
        <sz val="9"/>
        <rFont val="Arial"/>
        <family val="2"/>
      </rPr>
      <t>Brigadier General. RICARDO AUGUSTO ALARCÓN CAMPOS
Director de Antinarcoticos</t>
    </r>
    <r>
      <rPr>
        <b/>
        <sz val="9"/>
        <rFont val="Arial"/>
        <family val="2"/>
      </rPr>
      <t xml:space="preserve">
</t>
    </r>
  </si>
  <si>
    <t xml:space="preserve">DIRECCIÓN DE TRÁNSITO Y TRANSPORTE DE LA POLICÍA NACIONAL </t>
  </si>
  <si>
    <r>
      <t>Objetivo estratégico:</t>
    </r>
    <r>
      <rPr>
        <sz val="9"/>
        <rFont val="Arial"/>
        <family val="2"/>
      </rPr>
      <t xml:space="preserve"> SP1-Fortalecer la participación cívica a través de la oferta institucional en prevención para contribuir a la convivencia.     </t>
    </r>
  </si>
  <si>
    <r>
      <t xml:space="preserve">Iniciativa estratégica: </t>
    </r>
    <r>
      <rPr>
        <sz val="9"/>
        <rFont val="Arial"/>
        <family val="2"/>
      </rPr>
      <t>Generar Sinergia Institucional con el Gobierno Nacional para mejorar hábitos, comportamientos y conductas seguras de los actores viales, que contribuyan a disminuir los siniestros de tránsito y sus consecuencias.</t>
    </r>
  </si>
  <si>
    <r>
      <t xml:space="preserve">Nombre del plan: </t>
    </r>
    <r>
      <rPr>
        <sz val="9"/>
        <rFont val="Arial"/>
        <family val="2"/>
      </rPr>
      <t>DITRA_2022_SP1_ESEVI_Estrategia Institucional de Seguridad Vial para contribuir a la convivencia y seguridad ciudadana.</t>
    </r>
  </si>
  <si>
    <r>
      <t xml:space="preserve">Descripción: </t>
    </r>
    <r>
      <rPr>
        <sz val="9"/>
        <rFont val="Arial"/>
        <family val="2"/>
      </rPr>
      <t>Coadyuvar de manera integral con el Gobierno Nacional a mejorar la cultura en seguridad vial para reducir los siniestros de tránsito con actores viales, en el marco de los cinco (5) ejes misionales de la Política Pública en Seguridad Vial: gestión institucional, comportamiento humano, la seguridad en los vehículos, la infraestructura vial segura y la atención a víctimas, con el fin de adoptar hábitos, comportamientos y conductas que permitan proteger la vida e integridad física de los actores viales del país.</t>
    </r>
  </si>
  <si>
    <r>
      <t xml:space="preserve">Responsable:  </t>
    </r>
    <r>
      <rPr>
        <sz val="9"/>
        <rFont val="Arial"/>
        <family val="2"/>
      </rPr>
      <t xml:space="preserve">Director de Tránsito y Transporte de la Policía Nacional </t>
    </r>
  </si>
  <si>
    <r>
      <t>Proceso:</t>
    </r>
    <r>
      <rPr>
        <sz val="9"/>
        <rFont val="Arial"/>
        <family val="2"/>
      </rPr>
      <t xml:space="preserve"> Movilidad y Prevención de la Accidentalidad Vial.</t>
    </r>
  </si>
  <si>
    <r>
      <t xml:space="preserve">Área organizacional: </t>
    </r>
    <r>
      <rPr>
        <sz val="9"/>
        <rFont val="Arial"/>
        <family val="2"/>
      </rPr>
      <t xml:space="preserve">Subdirector de Tránsito y Transporte de la Policía Nacional </t>
    </r>
  </si>
  <si>
    <r>
      <t xml:space="preserve">Presupuesto: </t>
    </r>
    <r>
      <rPr>
        <sz val="9"/>
        <rFont val="Arial"/>
        <family val="2"/>
      </rPr>
      <t>$8´043.383.617=</t>
    </r>
  </si>
  <si>
    <t xml:space="preserve">Diagnóstico en seguridad vial.
</t>
  </si>
  <si>
    <r>
      <t xml:space="preserve">Realizar diagnóstico de seguridad vial por parte de los Jefes de Seccional de Tránsito y Transporte, estableciendo causas determinantes, contribuyentes, delitos conexos, acciones y resultados de mejora continúa en prevención de la siniestralidad vial.
</t>
    </r>
    <r>
      <rPr>
        <b/>
        <sz val="10"/>
        <rFont val="Arial"/>
        <family val="2"/>
      </rPr>
      <t>Entregable:</t>
    </r>
    <r>
      <rPr>
        <sz val="10"/>
        <rFont val="Arial"/>
        <family val="2"/>
      </rPr>
      <t xml:space="preserve"> Informe ejecutivo firmado por el Jefe Área de Seguridad Vial, dirigido al señor Director de Tránsito y Transporte de la Policía Nacional, remitiendo: 
La matriz del consolidado del diagnóstico elaborado por los Jefes de las Seccionales de Tránsito y Transporte.</t>
    </r>
  </si>
  <si>
    <t xml:space="preserve">Jefe Área de Seguridad Vial
ARSEV DITRA </t>
  </si>
  <si>
    <t>01/01/2022
01/04/2022
01/07/2022
01/10/2021</t>
  </si>
  <si>
    <t>30/01/2022
30/04/2022
31/07/2022
31/10/2022</t>
  </si>
  <si>
    <t xml:space="preserve">
1</t>
  </si>
  <si>
    <t xml:space="preserve">No aplica </t>
  </si>
  <si>
    <t xml:space="preserve">Fortalecimiento de la Gestión Territorial en Seguridad Vial.
</t>
  </si>
  <si>
    <r>
      <t xml:space="preserve">Presentar el diagnóstico en seguridda vial por parte de los Jefes de las Seccionales de Tránsito y Transporte, en los comités de seguridad vial liderados por las autoridades de tránsito (Gobernadores, Alcaldes entre otros), para concertar la realización de actividades diferenciales que contribuyan a la reducción de la siniestralidad vial y delitos conexos a la seguridad vial. 
</t>
    </r>
    <r>
      <rPr>
        <b/>
        <sz val="10"/>
        <rFont val="Arial"/>
        <family val="2"/>
      </rPr>
      <t>Evidencias primer, segundo, tercer y cuarto trimestre:</t>
    </r>
    <r>
      <rPr>
        <sz val="10"/>
        <rFont val="Arial"/>
        <family val="2"/>
      </rPr>
      <t xml:space="preserve"> Informe ejecutivo firmado por el Jefe del Área de Seguridad Vial, dirigido al señor Director de Tránsito y Transporte de la Policía Nacional, evidenciando las actividades de mejora continúa en prevención de la seguridad vial y delitos conexos, realizadas por cada Jefe de Seccional de Tránsito y Transporte, con copia del acta de participación en los comités de seguridad vial con autoridades de tránsito de la jurisdicción (Gobernadores y/o Alcaldes entre otros). </t>
    </r>
  </si>
  <si>
    <t>01/01/2022
01/04/2022
01/07/2022
01/10/2022</t>
  </si>
  <si>
    <t>15/04/2022 
15/07/2022
15/10/2022
24/12/2022</t>
  </si>
  <si>
    <t>Análisis de los resultados de la reconstrucción de siniestros de tránsito.</t>
  </si>
  <si>
    <r>
      <t xml:space="preserve">Identificar el factor determinante y contribuyente de los siniestros de tránsito como resultado de la actividad pericial de reconstrucción de los mismos, estableciendo las circunstancias de modo tiempo y lugar, para generar recomendaciones y/o acciones de mejora continúa para la toma de decisiones por parte de las autoridades de tránsito (Gobernadores, Alcaldes entre otros) que contribuyan a la disminución de la siniestralidad vial. 
</t>
    </r>
    <r>
      <rPr>
        <b/>
        <sz val="10"/>
        <rFont val="Arial"/>
        <family val="2"/>
      </rPr>
      <t>Evidencia primer, segundo, tercer y cuarto trimestre:</t>
    </r>
    <r>
      <rPr>
        <sz val="10"/>
        <rFont val="Arial"/>
        <family val="2"/>
      </rPr>
      <t xml:space="preserve"> informe ejecutivo elaborado por el Jefe  del Grupo de Investigación Criminalística SIJIN - DITRA, revisada por el señor Subdirector de Tránsito y Transporte de la Policía Nacional y firmada por el Jefe de la Seccional de Investigación Criminal SIJIN - DITRA, dirigida al señor Director de Tránsito y Transporte de la Policía Nacional,  relacionando la cantidad de reconstrucciones de siniestros de tránsito  elaboradas por los peritos en la Seccionales de Tránsito y Transporte, que indiquen el factor determinante y contribuyente resultado de la actividad pericial con las recomendaciones y/o acciones de mejora continúa a realizar para disminuir la siniestralidad vial.</t>
    </r>
  </si>
  <si>
    <t xml:space="preserve">Jefe de Seccional de Investigación Criminal SIJIN - DITRA </t>
  </si>
  <si>
    <t>Elaboración de Informes Policiales de Accidente de Tránsito (IPATS) electrónicos mediante el uso de herramientas tecnológicas.</t>
  </si>
  <si>
    <r>
      <t xml:space="preserve">Implementar la elaboración de los Informes Policiales de Accidente de Tránsito (IPATS) electrónicos, mediante herramientas tecnológicas que permitan mejorar la prestación del servicio de policía en seguridad vial, accediendo de manera ágil, rápida y en tiempo real al análisis de causas determinantes y contribuyentes de los siniestros viales.
</t>
    </r>
    <r>
      <rPr>
        <b/>
        <sz val="10"/>
        <rFont val="Arial"/>
        <family val="2"/>
      </rPr>
      <t>Entregable 1:</t>
    </r>
    <r>
      <rPr>
        <sz val="10"/>
        <rFont val="Arial"/>
        <family val="2"/>
      </rPr>
      <t xml:space="preserve"> informe ejecutivo elaborado por el Jefe de Telemática DITRA, firmada por el Jefe del Área de Tránsito y Transporte Rural DITRA,  dirigida al señor Director de Tránsito y Transporte de la Policía Nacional, en la cual se informe la implementación y socialización al personal DITRA de la herramienta que permita la elaboración de los Informes Policiales de Accidente de Tránsito - IPATS electrónicos.
</t>
    </r>
    <r>
      <rPr>
        <b/>
        <sz val="10"/>
        <rFont val="Arial"/>
        <family val="2"/>
      </rPr>
      <t xml:space="preserve">Entregable 2: </t>
    </r>
    <r>
      <rPr>
        <sz val="10"/>
        <rFont val="Arial"/>
        <family val="2"/>
      </rPr>
      <t>informe ejecutivo elaborado elaborado y firmada por el Jefe del Área de Tránsito y Transporte Rural DITRA,  dirigida al señor Director de Tránsito y Transporte de la Policía Nacional, en la cual se informe la evaluación y mejora de los Informes Policiales de Accidente de Tránsito - IPATS electrónicos mediante la herramienta tecnológica dispositivos móviles de información.</t>
    </r>
  </si>
  <si>
    <t>Jefe Área Tránsito y Transporte Rural DITRA</t>
  </si>
  <si>
    <t>01/01/2022
01/08/2022</t>
  </si>
  <si>
    <t>30/07/2022
10/12/2022</t>
  </si>
  <si>
    <t>DIRECCIÓN DE SEGURIDAD CIUDADANA</t>
  </si>
  <si>
    <r>
      <t xml:space="preserve">Objetivo estratégico: </t>
    </r>
    <r>
      <rPr>
        <sz val="11"/>
        <rFont val="Arial"/>
        <family val="2"/>
      </rPr>
      <t>SP1 Fortalecer la participación cívica a través de la oferta institucional en prevención para contribuir a la convivencia.</t>
    </r>
  </si>
  <si>
    <r>
      <t xml:space="preserve">Iniciativa estratégica: </t>
    </r>
    <r>
      <rPr>
        <sz val="11"/>
        <rFont val="Arial"/>
        <family val="2"/>
      </rPr>
      <t>Mayor acercamiento al ciudadano por medio de policía de vecindario</t>
    </r>
  </si>
  <si>
    <r>
      <t xml:space="preserve">Nombre del plan: </t>
    </r>
    <r>
      <rPr>
        <sz val="11"/>
        <rFont val="Arial"/>
        <family val="2"/>
      </rPr>
      <t>DISEC_2022_SP1_fortalecimiento del programa participación ciudadana en la oferta institucional en prevención</t>
    </r>
  </si>
  <si>
    <r>
      <rPr>
        <b/>
        <sz val="11"/>
        <rFont val="Arial"/>
        <family val="2"/>
      </rPr>
      <t>Versión del plan:</t>
    </r>
    <r>
      <rPr>
        <sz val="11"/>
        <rFont val="Arial"/>
        <family val="2"/>
      </rPr>
      <t xml:space="preserve"> 0</t>
    </r>
  </si>
  <si>
    <r>
      <t xml:space="preserve">Descripción: </t>
    </r>
    <r>
      <rPr>
        <sz val="11"/>
        <rFont val="Arial"/>
        <family val="2"/>
      </rPr>
      <t>implementación de la segunda fase de policía de vecindario en las unidades seleccionadas.</t>
    </r>
  </si>
  <si>
    <r>
      <t xml:space="preserve">Responsable: 
</t>
    </r>
    <r>
      <rPr>
        <sz val="11"/>
        <rFont val="Arial"/>
        <family val="2"/>
      </rPr>
      <t xml:space="preserve">TC. DAVE ANDERSON FIGUEROA
Jefe Área de Prevención, Convivencia y Seguridad Ciudadana </t>
    </r>
  </si>
  <si>
    <r>
      <t xml:space="preserve">Indicador: </t>
    </r>
    <r>
      <rPr>
        <sz val="11"/>
        <rFont val="Arial"/>
        <family val="2"/>
      </rPr>
      <t>Índice de casos operativos por informaciones de integrantes de las redes de participación cívica</t>
    </r>
  </si>
  <si>
    <r>
      <t xml:space="preserve">META: </t>
    </r>
    <r>
      <rPr>
        <sz val="11"/>
        <rFont val="Arial"/>
        <family val="2"/>
      </rPr>
      <t>Trimestral 7%</t>
    </r>
  </si>
  <si>
    <r>
      <t>Proceso:</t>
    </r>
    <r>
      <rPr>
        <sz val="11"/>
        <rFont val="Arial"/>
        <family val="2"/>
      </rPr>
      <t xml:space="preserve"> Convivencia y Seguridad Ciudadana</t>
    </r>
  </si>
  <si>
    <r>
      <t xml:space="preserve">Área organizacional: </t>
    </r>
    <r>
      <rPr>
        <sz val="11"/>
        <rFont val="Arial"/>
        <family val="2"/>
      </rPr>
      <t xml:space="preserve">Área de Prevención, Convivencia y Seguridad Ciudadana </t>
    </r>
  </si>
  <si>
    <t>Presupuesto: $ 20.932.424</t>
  </si>
  <si>
    <t>1. Planear la implementacion de la segunda fase de Policía del Vecindario</t>
  </si>
  <si>
    <r>
      <t xml:space="preserve">Realizar la planeación para la implementación de la segunda fase de policía del vecindario (unidades comprometidas, numero de personal que se requiere número de cuadrantes a conformar, desarrollo de los ejes tematicos de la Gestión Comunitaria a brindar a los funcionarios comprometidos).
</t>
    </r>
    <r>
      <rPr>
        <b/>
        <sz val="11"/>
        <color rgb="FF000000"/>
        <rFont val="Arial"/>
        <family val="2"/>
      </rPr>
      <t>Evidencia:</t>
    </r>
    <r>
      <rPr>
        <sz val="11"/>
        <color rgb="FF000000"/>
        <rFont val="Arial"/>
        <family val="2"/>
      </rPr>
      <t xml:space="preserve"> Comunicado Oficial dirigido al Director DISEC, remitiendo ruta de trabajo a realizar.</t>
    </r>
  </si>
  <si>
    <t>MY. EDWIN JAVIER OLARTE PÉREZ
Jefe Grupo Prevención y Educación Ciudadana</t>
  </si>
  <si>
    <t>2. Capacitar al personal de la segunda fase de Policía del Vecindario</t>
  </si>
  <si>
    <r>
      <t xml:space="preserve">Desarrollar los ejes tematicos de la Gestión Comunitaria a los funcionarios pertenecientes a la segunda fase del programa policía del vecindario, de acuerdo a la ruta de trabajo.
</t>
    </r>
    <r>
      <rPr>
        <b/>
        <sz val="11"/>
        <color rgb="FF000000"/>
        <rFont val="Arial"/>
        <family val="2"/>
      </rPr>
      <t>Evidencia:</t>
    </r>
    <r>
      <rPr>
        <sz val="11"/>
        <color rgb="FF000000"/>
        <rFont val="Arial"/>
        <family val="2"/>
      </rPr>
      <t xml:space="preserve"> Comunicado Oficial dirigido al Director DISEC, dando a conocer el desarrollo de los  ejes tematicos de Prevención.</t>
    </r>
  </si>
  <si>
    <t>3. Implementar segunda fase de Policía del Vecindario</t>
  </si>
  <si>
    <r>
      <t xml:space="preserve">Relizar la evaluación de la implementación de la segunda fase de Policía del Vecindario en las unidades establecidas por el mando institucional.
</t>
    </r>
    <r>
      <rPr>
        <b/>
        <sz val="11"/>
        <color rgb="FF000000"/>
        <rFont val="Arial"/>
        <family val="2"/>
      </rPr>
      <t>Evidencia:</t>
    </r>
    <r>
      <rPr>
        <sz val="11"/>
        <color rgb="FF000000"/>
        <rFont val="Arial"/>
        <family val="2"/>
      </rPr>
      <t xml:space="preserve"> Comunicado Oficial dirigido al Director DISEC anexando Informe donde se evidencie evaluación de la implementación de la segunda fase en las unidades de policía seleccionadas.</t>
    </r>
  </si>
  <si>
    <t>ELABORÓ: 
SI. MIGUEL ALEJANDRO VELOZA ROMERO
Responsable Direccionamiento Estratégico y de Recursos</t>
  </si>
  <si>
    <t xml:space="preserve">REVISÓ: 
MY. YANETH BOCANEGRA RAMÍREZ
Jefe de Planeación DISEC </t>
  </si>
  <si>
    <t>APROBÓ: 
MG. HERMAN ALEJANDRO BUSTAMANTE JIMÉNEZ
Director de Seguridad Ciudadana</t>
  </si>
  <si>
    <r>
      <t>Versión del plan:</t>
    </r>
    <r>
      <rPr>
        <sz val="9"/>
        <rFont val="Arial"/>
        <family val="2"/>
      </rPr>
      <t xml:space="preserve"> 1</t>
    </r>
  </si>
  <si>
    <t>Responsable: TC. CÉSAR MAURICIO RODRÍGUEZ ZÁRATE</t>
  </si>
  <si>
    <t> 90%</t>
  </si>
  <si>
    <t>Proceso: Comunicación Pública</t>
  </si>
  <si>
    <t>Área organizacional: COEST</t>
  </si>
  <si>
    <t>Presupuesto: 257.714.358</t>
  </si>
  <si>
    <t>Categoria 1. Fortalecimiento de la comunicacion interna con los funcionarios de la Institucion</t>
  </si>
  <si>
    <t>1.1. Actualizar el seminario de Comunicaciones Estratégicas</t>
  </si>
  <si>
    <r>
      <t xml:space="preserve">Solicitar a la Dirección Nacional de Escuelas la actualización del seminario de Comunicaciones Estratégicas, con el fin de instruir a los funcionarios de las unidades a nivel desconcentrado sobre el proceso de comunicación pública.
</t>
    </r>
    <r>
      <rPr>
        <b/>
        <sz val="9"/>
        <rFont val="Arial"/>
        <family val="2"/>
      </rPr>
      <t xml:space="preserve">Evidencia: </t>
    </r>
    <r>
      <rPr>
        <sz val="9"/>
        <rFont val="Arial"/>
        <family val="2"/>
      </rPr>
      <t>comunicación oficial a la DINAE solicitando la actualización del seminario con la información nueva del proceso de comunicación pública.</t>
    </r>
  </si>
  <si>
    <t>Subjefe Oficina de Comunicaciones Estratégicas COEST</t>
  </si>
  <si>
    <t>1.1.1 Actualizar el seminario de Comunicaciones Estratégicas</t>
  </si>
  <si>
    <r>
      <t xml:space="preserve">Seleccionar los funcionarios de COEST para la realizacion del seminario de Comunicaciones Estratégicas para fortalecer los conocimientos en el proceso de comunicación publica. 
</t>
    </r>
    <r>
      <rPr>
        <b/>
        <sz val="9"/>
        <rFont val="Arial"/>
        <family val="2"/>
      </rPr>
      <t xml:space="preserve">Evidencia: </t>
    </r>
    <r>
      <rPr>
        <sz val="9"/>
        <rFont val="Arial"/>
        <family val="2"/>
      </rPr>
      <t>Comunicación oficial dirigida al Jefe de COEST remitiendo los funcionarios que realizaran seminario de Comunicaciones Estratégicas</t>
    </r>
  </si>
  <si>
    <t>1.1.2. Actualizar el seminario de Comunicaciones Estratégicas</t>
  </si>
  <si>
    <r>
      <t xml:space="preserve">Realizar el seguimiento del nivel de cumplimiento a los funcionarios seleccionados para la realización del seminario de Comunicaciones Estratégicas.
</t>
    </r>
    <r>
      <rPr>
        <b/>
        <sz val="9"/>
        <rFont val="Arial"/>
        <family val="2"/>
      </rPr>
      <t>Evidencia:</t>
    </r>
    <r>
      <rPr>
        <sz val="9"/>
        <rFont val="Arial"/>
        <family val="2"/>
      </rPr>
      <t xml:space="preserve"> Comunicación oficial dirigida al Jefe de COEST remitiendo el Informe ejecutivo relacionando el nivel de cumplimiento de seminario de Comunicaciones Estratégicas</t>
    </r>
  </si>
  <si>
    <t>1.1.3. Actualizar el seminario de Comunicaciones Estratégicas</t>
  </si>
  <si>
    <r>
      <t>Medir el impacto y resultados obtenidos del seminario de comunicaciones estratégicas para la vigencia 2022</t>
    </r>
    <r>
      <rPr>
        <b/>
        <sz val="9"/>
        <rFont val="Arial"/>
        <family val="2"/>
      </rPr>
      <t xml:space="preserve">
Evidencia</t>
    </r>
    <r>
      <rPr>
        <sz val="9"/>
        <rFont val="Arial"/>
        <family val="2"/>
      </rPr>
      <t>: Comunciaicon oficial dirigida al Jefe de COEST remitiendo el Informe ejecutivo con los resultados obtenidos con el desarrollo del seminario de Comunicaciones Estratégicas</t>
    </r>
  </si>
  <si>
    <t>1.2. Restructuración noticiero vocación policial</t>
  </si>
  <si>
    <r>
      <t xml:space="preserve">Presentar la propuesta de la estructura de contenidos del noticiero vocación policial, alineada a la nueva imagen institucional donde se incluya relacionamiento con el público (ciudadanía y fortalecimiento de la comunicación interna), con el fin de generar mayor impacto de la imagen institucional. 
</t>
    </r>
    <r>
      <rPr>
        <b/>
        <sz val="9"/>
        <rFont val="Arial"/>
        <family val="2"/>
      </rPr>
      <t xml:space="preserve">
Evidencia: </t>
    </r>
    <r>
      <rPr>
        <sz val="9"/>
        <rFont val="Arial"/>
        <family val="2"/>
      </rPr>
      <t>Comunicación oficial dirigida al Jefe de COEST remitiendo la propuesta de la nueva estructura de contenidos del noticiero vocación policial.</t>
    </r>
  </si>
  <si>
    <t>Jefe Grupo Comunicación Interna COEST</t>
  </si>
  <si>
    <t>1.2.1. Restructuración noticiero vocación policial</t>
  </si>
  <si>
    <r>
      <t xml:space="preserve">Elaborar las piezas audiovisuales y artes de la nueva imagen y contenidos de noticiero vocación policial, con el fin de generar mayor impacto en los funcionarios policiales a fin de posicionar los contenidos e imagen de la institución. 
</t>
    </r>
    <r>
      <rPr>
        <b/>
        <sz val="9"/>
        <rFont val="Arial"/>
        <family val="2"/>
      </rPr>
      <t>Evidencia:</t>
    </r>
    <r>
      <rPr>
        <sz val="9"/>
        <rFont val="Arial"/>
        <family val="2"/>
      </rPr>
      <t xml:space="preserve"> Comunicación oficial dirigida al Jefe de COEST remitiendo las actividades realizadas del nuevo contenido del noticiero vocación policial</t>
    </r>
  </si>
  <si>
    <t>1.2.2. Restructuración noticiero vocación policial</t>
  </si>
  <si>
    <r>
      <t xml:space="preserve">Realizar el lanzamiento de la nueva imagen y contenidos del noticiero vocación policial buscando mayor impacto a los funcionarios de la institución.
</t>
    </r>
    <r>
      <rPr>
        <b/>
        <sz val="9"/>
        <rFont val="Arial"/>
        <family val="2"/>
      </rPr>
      <t xml:space="preserve">Evidencia: </t>
    </r>
    <r>
      <rPr>
        <sz val="9"/>
        <rFont val="Arial"/>
        <family val="2"/>
      </rPr>
      <t>Comunicación oficial dirigida al Jefe de COEST remitiendo las actividades realizadas para el lanzamiento de la nueva imagen y contenidos del noticiero vocación policial.</t>
    </r>
  </si>
  <si>
    <t>1.2.3. Restructuración noticiero vocación policial</t>
  </si>
  <si>
    <r>
      <t xml:space="preserve">Medir el impacto y alcance del nuevo contenido del noticiero vocación policial a través de las visualizaciones y/o reproducciones generadas a través de los canales dispuestos para la difusión del noticiero. 
</t>
    </r>
    <r>
      <rPr>
        <b/>
        <sz val="9"/>
        <rFont val="Arial"/>
        <family val="2"/>
      </rPr>
      <t>Evidencia</t>
    </r>
    <r>
      <rPr>
        <sz val="9"/>
        <rFont val="Arial"/>
        <family val="2"/>
      </rPr>
      <t>: Comunicación oficial dirigida al Jefe de COEST remitiendo los resultados y alcance del nuevo contenido del noticiero vocación policial.</t>
    </r>
  </si>
  <si>
    <t>1.3. Estudio revista digital</t>
  </si>
  <si>
    <r>
      <t xml:space="preserve">Realizar referenciación sobre revistas digitales en entidades públicas y privadas como insumo para la formulación de la propuesta de la revista digital de la Policía Nacional.
</t>
    </r>
    <r>
      <rPr>
        <b/>
        <sz val="9"/>
        <rFont val="Arial"/>
        <family val="2"/>
      </rPr>
      <t>Evidencia:</t>
    </r>
    <r>
      <rPr>
        <sz val="9"/>
        <rFont val="Arial"/>
        <family val="2"/>
      </rPr>
      <t xml:space="preserve"> Comunicación oficial dirigida al Jefe de COEST remitiendo el informe de referenciación realizada </t>
    </r>
  </si>
  <si>
    <t>Jefe Grupo Diseño Publicaciones e Identidad Visual COEST</t>
  </si>
  <si>
    <t>1.3.1. Estudio revista digital</t>
  </si>
  <si>
    <r>
      <t xml:space="preserve">Formular la propuesta de la revista digital de la Policia Nacional.
</t>
    </r>
    <r>
      <rPr>
        <b/>
        <sz val="9"/>
        <rFont val="Arial"/>
        <family val="2"/>
      </rPr>
      <t>Evidencia:</t>
    </r>
    <r>
      <rPr>
        <sz val="9"/>
        <rFont val="Arial"/>
        <family val="2"/>
      </rPr>
      <t xml:space="preserve"> Comunicación oficial dirigida al Jefe de COEST remitiendo la propuesta de la revista Policía Nacional en formato digital.</t>
    </r>
  </si>
  <si>
    <t>15/01/2022</t>
  </si>
  <si>
    <t>1.3.2. Estudio revista digital</t>
  </si>
  <si>
    <r>
      <t xml:space="preserve">
Presentación de la Propuesta revista digital de la Policía Nacional a las unidades comprometidas para su validación. 
</t>
    </r>
    <r>
      <rPr>
        <b/>
        <sz val="9"/>
        <rFont val="Arial"/>
        <family val="2"/>
      </rPr>
      <t>Evidencia</t>
    </r>
    <r>
      <rPr>
        <sz val="9"/>
        <rFont val="Arial"/>
        <family val="2"/>
      </rPr>
      <t>: Comunicación oficial dirigida al Jefe de COEST remitiendo informe con las actividades adelantadas respecto a la Presentación de la Propuesta revista digital de la Policía Nacional a las unidades comprometidas</t>
    </r>
  </si>
  <si>
    <t>Categoria 2. Actualizacion de actos administrativos y documentos con el fin de innovar las comunicaciones estratégicas</t>
  </si>
  <si>
    <t>2.1. "Community Police"</t>
  </si>
  <si>
    <r>
      <t xml:space="preserve">Identificar los funcionarios policiales que cuentan con gran número de seguidores en sus redes sociales, los cuales serán embajadores digitales policiales, con el fin de apoyar la estructuración y divulgación de contenidos digitales.
</t>
    </r>
    <r>
      <rPr>
        <b/>
        <sz val="9"/>
        <rFont val="Arial"/>
        <family val="2"/>
      </rPr>
      <t>Evidencia</t>
    </r>
    <r>
      <rPr>
        <sz val="9"/>
        <rFont val="Arial"/>
        <family val="2"/>
      </rPr>
      <t>: Comunicación oficial dirigida al Jefe de COEST remitiendo el listado de los funcionarios policiales con mayor número de seguidores en las redes sociales.</t>
    </r>
  </si>
  <si>
    <t>Jefe Grupo Medios Digitales COEST</t>
  </si>
  <si>
    <t>2.1.1. "Community Police"</t>
  </si>
  <si>
    <r>
      <t xml:space="preserve">Realizar un encuentro con los embajadores digitales, desarrollando un taller teórico practico comunicacional, con el fin de fortalecer el vínculo con estos funcionarios policiales quienes apoyaran la divulgación de contenidos digitales.
</t>
    </r>
    <r>
      <rPr>
        <b/>
        <sz val="9"/>
        <rFont val="Arial"/>
        <family val="2"/>
      </rPr>
      <t>Evidencia:</t>
    </r>
    <r>
      <rPr>
        <sz val="9"/>
        <rFont val="Arial"/>
        <family val="2"/>
      </rPr>
      <t xml:space="preserve"> Comunicación oficial dirigida al Jefe de COEST remitiendo las actividades realizadas en el encuentro de embajadores digitales policiales.</t>
    </r>
  </si>
  <si>
    <t>2.1.2. "Community Police"</t>
  </si>
  <si>
    <r>
      <t xml:space="preserve">Conformar el equipo dinamizador "Community Police- Embajadores digitales" con el fin de apoyar la divulgación de contenidos digitales de la institucion.
</t>
    </r>
    <r>
      <rPr>
        <b/>
        <sz val="9"/>
        <rFont val="Arial"/>
        <family val="2"/>
      </rPr>
      <t>Evidencia</t>
    </r>
    <r>
      <rPr>
        <sz val="9"/>
        <rFont val="Arial"/>
        <family val="2"/>
      </rPr>
      <t>: Comunicación oficial dirigida al Jefe de COEST remitiendo las actividades realizadas con el equipo de embajadores digitales.</t>
    </r>
  </si>
  <si>
    <t>2.1.3. "Community Police"</t>
  </si>
  <si>
    <r>
      <t xml:space="preserve">Presentar los logros obtenidos con los embajadores digitales en el apoyo de la divulgación de contenidos digitales de la institución.
</t>
    </r>
    <r>
      <rPr>
        <b/>
        <sz val="9"/>
        <rFont val="Arial"/>
        <family val="2"/>
      </rPr>
      <t>Evidencia</t>
    </r>
    <r>
      <rPr>
        <sz val="9"/>
        <rFont val="Arial"/>
        <family val="2"/>
      </rPr>
      <t xml:space="preserve">: Comunicación oficial dirigida al Jefe de COEST remitiendo el Informe de las actividades de los aciertos y desaciertos obtenidos con los Embajadores digitales" </t>
    </r>
  </si>
  <si>
    <t>2.2. Actualización reglamento de identidad e imagen</t>
  </si>
  <si>
    <r>
      <t xml:space="preserve">Elaborar la propuesta borrador de la actualización del reglamento de uso de la identidad e imagen de la Policía Nacional.
</t>
    </r>
    <r>
      <rPr>
        <b/>
        <sz val="9"/>
        <rFont val="Arial"/>
        <family val="2"/>
      </rPr>
      <t>Evidencia:</t>
    </r>
    <r>
      <rPr>
        <sz val="9"/>
        <rFont val="Arial"/>
        <family val="2"/>
      </rPr>
      <t xml:space="preserve"> Comunicación oficial dirigida al Jefe de COEST anexando los avances del proyecto borrador del acto administrativo</t>
    </r>
  </si>
  <si>
    <t>2.2.1. Actualización reglamento de identidad e imagen</t>
  </si>
  <si>
    <r>
      <t xml:space="preserve">Realizar los ajustes pertinentes y presentar la propuesta de actualización del reglamento de uso de la identidad e imagen de la Policía Nacional a la Oficina de Planeación.
</t>
    </r>
    <r>
      <rPr>
        <b/>
        <sz val="9"/>
        <rFont val="Arial"/>
        <family val="2"/>
      </rPr>
      <t xml:space="preserve">
Evidencia: </t>
    </r>
    <r>
      <rPr>
        <sz val="9"/>
        <rFont val="Arial"/>
        <family val="2"/>
      </rPr>
      <t>comunicado oficial dirigido al la Oficina de Planeación anexando el proyecto borrador del acto administrativo</t>
    </r>
  </si>
  <si>
    <t xml:space="preserve">2.3. Nueva estructura de la Oficina de comunicaciones Estratégicas </t>
  </si>
  <si>
    <r>
      <t xml:space="preserve">Elaborar proyecto borrador del acto administrativo de la nueva estructura orgánica de la Oficina de Comunicaciones Estratégicas, ajustada a la estrategia de Transformación de comunicación en la Policía Nacional.
</t>
    </r>
    <r>
      <rPr>
        <b/>
        <sz val="9"/>
        <rFont val="Arial"/>
        <family val="2"/>
      </rPr>
      <t>Evidencia</t>
    </r>
    <r>
      <rPr>
        <sz val="9"/>
        <rFont val="Arial"/>
        <family val="2"/>
      </rPr>
      <t>: Comunicación oficial dirigida al Jefe de COEST anexando el Proyecto borrador de la nueva estructura orgánica de la Oficina de Comunicaciones Estratégicas.</t>
    </r>
  </si>
  <si>
    <t>Jefe Planeación COEST</t>
  </si>
  <si>
    <t xml:space="preserve">2.3.1 Nueva estructura de la Oficina de comunicaciones Estratégicas </t>
  </si>
  <si>
    <t>Presentar la propuesta del acto administrativo de la nueva estructura orgánica de la Oficina de Comunicaciones Estratégicas, ajustada a la estrategia de Transformación de comunicación en la Policía Nacional.
Evidencia: comunicado oficial dirigido a la Oficina de Planeación anexando el proyecto borrador del acto administrativo que corresponda</t>
  </si>
  <si>
    <t>2.4. Fortalecer los medios de divulgacion para la comunicación Interna</t>
  </si>
  <si>
    <r>
      <t xml:space="preserve">Identificar a través del diagnóstico de la Gestión de la Percepción de la comunicación interna, los niveles de uso y satisfacción de los medios de comunicación de más uso por parte del personal de la institución.
</t>
    </r>
    <r>
      <rPr>
        <b/>
        <sz val="9"/>
        <rFont val="Arial"/>
        <family val="2"/>
      </rPr>
      <t>Evidencia:</t>
    </r>
    <r>
      <rPr>
        <sz val="9"/>
        <rFont val="Arial"/>
        <family val="2"/>
      </rPr>
      <t xml:space="preserve"> Comunicación oficial dirigida al Jefe de COEST remitiendo el análisis general del diagnóstico de la Gestión de la percepción de la comunicación interna</t>
    </r>
  </si>
  <si>
    <t>2.4.1. Fortalecer los medios de divulgacion para la comunicación Interna</t>
  </si>
  <si>
    <r>
      <t xml:space="preserve">Entregar los resultados del diagnóstico de la percepción de la comunicación interna a las unidades desconcentradas, y asesorar en la elaboración del plan de comunicación de cada una de sus unidades de acuerdo a los 2 ítems de menor calificación obtenida.
</t>
    </r>
    <r>
      <rPr>
        <b/>
        <sz val="9"/>
        <rFont val="Arial"/>
        <family val="2"/>
      </rPr>
      <t xml:space="preserve">
Evidencia:</t>
    </r>
    <r>
      <rPr>
        <sz val="9"/>
        <rFont val="Arial"/>
        <family val="2"/>
      </rPr>
      <t xml:space="preserve"> Comunicado oficial a los jefes de Metropolitanas, departamentos, direcciones, oficinas asesoras y POLFA de los resultados obtenidos del diagnóstico de la percepción de la comunicación interna.</t>
    </r>
  </si>
  <si>
    <t>2.4.2. Fortalecer los medios de divulgacion para la comunicación Interna</t>
  </si>
  <si>
    <r>
      <t xml:space="preserve">Verificar y aprobar los planes de comunicación elaborados por las unidades de acuerdo a los resultados del diagnóstico entregados de la Gestión de la percepción de la comunicación interna
</t>
    </r>
    <r>
      <rPr>
        <b/>
        <sz val="9"/>
        <rFont val="Arial"/>
        <family val="2"/>
      </rPr>
      <t xml:space="preserve">Evidencia: </t>
    </r>
    <r>
      <rPr>
        <sz val="9"/>
        <rFont val="Arial"/>
        <family val="2"/>
      </rPr>
      <t>Comunicación oficial dirigida al Jefe de COEST informando los planes de comunicación cargados y aprobados en la POLIRED.</t>
    </r>
  </si>
  <si>
    <t>2.4.3. Fortalecer los medios de divulgacion para la comunicación Interna</t>
  </si>
  <si>
    <r>
      <t xml:space="preserve">Realizar el comparativo de los diagnósticos realizados en el primer y segundo semestre del año 2022, con el fin de proyectar las acciones a desplegar en la próxima vigencia. 
</t>
    </r>
    <r>
      <rPr>
        <b/>
        <sz val="9"/>
        <rFont val="Arial"/>
        <family val="2"/>
      </rPr>
      <t>Evidencia</t>
    </r>
    <r>
      <rPr>
        <sz val="9"/>
        <rFont val="Arial"/>
        <family val="2"/>
      </rPr>
      <t>: Comunicación oficial dirigida al Jefe de COEST remitiendo el análisis comparativo del diagnóstico del primer y segundo semestre del año 2022</t>
    </r>
  </si>
  <si>
    <t>2.5.  Actualizacion Manual de Comunicaciones Estratégicas</t>
  </si>
  <si>
    <r>
      <t xml:space="preserve">Construir la propuesta borrador de la actualización del Manual de Comunicaciones Estratégicas de acuerdo a las nuevas dinámicas de comunicación para la Policía Nacional.
</t>
    </r>
    <r>
      <rPr>
        <b/>
        <sz val="9"/>
        <rFont val="Arial"/>
        <family val="2"/>
      </rPr>
      <t>Evidencia</t>
    </r>
    <r>
      <rPr>
        <sz val="9"/>
        <rFont val="Arial"/>
        <family val="2"/>
      </rPr>
      <t>: Comunicación oficial dirigida al Jefe de COEST anexando el proyecto borrador de la actualización del Manual de Comunicaciones Estratégicas.</t>
    </r>
  </si>
  <si>
    <t>2.5.1.  Actualizacion Manual de Comunicaciones Estratégicas</t>
  </si>
  <si>
    <r>
      <t xml:space="preserve">Realizar los ajustes pertinentes y presentar propuesta de la actualización del Manual de Comunicaciones Estratégicas de acuerdo a las nuevas dinámicas de comunicación para la Policía Nacional.
</t>
    </r>
    <r>
      <rPr>
        <b/>
        <sz val="9"/>
        <rFont val="Arial"/>
        <family val="2"/>
      </rPr>
      <t>Evidencia:</t>
    </r>
    <r>
      <rPr>
        <sz val="9"/>
        <rFont val="Arial"/>
        <family val="2"/>
      </rPr>
      <t xml:space="preserve"> comunicado oficial dirigido a la Oficina de Planeación anexando el proyecto borrador del acto administrativo que corresponda</t>
    </r>
  </si>
  <si>
    <t xml:space="preserve">20/12/2022
</t>
  </si>
  <si>
    <t>ELABORÓ:
PT. IVÁN RICARDO MUNÉVAR BELTRÁN
Responsabe Direccionamiento Estratégico</t>
  </si>
  <si>
    <t>REVISÓ:
MY. ALIX NATALIA SÁNCHEZ MOLINA
Jefe Grupo Soporte y Apoyo</t>
  </si>
  <si>
    <t xml:space="preserve">APROBÓ:
TC. CÉSAR MAURICIO RODRÍGUEZ ZÁRATE
Jefe Oficina Comunicaciones Estratégicas </t>
  </si>
  <si>
    <t>Dirección de Carabineros y Seguridad Rural</t>
  </si>
  <si>
    <r>
      <t xml:space="preserve">Nombre del plan: </t>
    </r>
    <r>
      <rPr>
        <sz val="9"/>
        <rFont val="Arial"/>
        <family val="2"/>
      </rPr>
      <t>DICAR_2022_SP2_ Complementar el apoyo de cooperación entre Policía Nacional y entidades educativas para apoyo medico veterinario.</t>
    </r>
  </si>
  <si>
    <r>
      <rPr>
        <b/>
        <sz val="9"/>
        <rFont val="Arial"/>
        <family val="2"/>
      </rPr>
      <t>Versión del plan:</t>
    </r>
    <r>
      <rPr>
        <sz val="9"/>
        <rFont val="Arial"/>
        <family val="2"/>
      </rPr>
      <t xml:space="preserve"> </t>
    </r>
  </si>
  <si>
    <r>
      <t xml:space="preserve">Descripción: </t>
    </r>
    <r>
      <rPr>
        <sz val="9"/>
        <rFont val="Arial"/>
        <family val="2"/>
      </rPr>
      <t xml:space="preserve">Aumentar el apoyo de actividades medico veterinarias realizadas en la institución mediante la realización de pasantías, prácticas universitarias y proyectos de investigación, de los estudiantes de los programas de Medicina Veterinaria, zootecnia, Bacteriología, con el fin de reducir la morbimortalidad de los semovientes mejorando su calidad de vida y aumentando su tiempo en servicio.    </t>
    </r>
  </si>
  <si>
    <r>
      <t xml:space="preserve">Responsable: </t>
    </r>
    <r>
      <rPr>
        <sz val="9"/>
        <rFont val="Arial"/>
        <family val="2"/>
      </rPr>
      <t>Director de Carabineros y Seguridad Rural.</t>
    </r>
  </si>
  <si>
    <r>
      <t xml:space="preserve">Indicador: </t>
    </r>
    <r>
      <rPr>
        <sz val="9"/>
        <rFont val="Arial"/>
        <family val="2"/>
      </rPr>
      <t>Indicador: SP2 proporción de personas vinculadas a espacios pedagógicos para la convivencia.</t>
    </r>
  </si>
  <si>
    <r>
      <t>Proceso:</t>
    </r>
    <r>
      <rPr>
        <sz val="9"/>
        <rFont val="Arial"/>
        <family val="2"/>
      </rPr>
      <t xml:space="preserve"> Administrar semovientes de la Policía Nacional</t>
    </r>
  </si>
  <si>
    <r>
      <t xml:space="preserve">Área organizacional: </t>
    </r>
    <r>
      <rPr>
        <sz val="9"/>
        <rFont val="Arial"/>
        <family val="2"/>
      </rPr>
      <t>DICAR</t>
    </r>
  </si>
  <si>
    <t>Presupuesto: $ 47.537.062</t>
  </si>
  <si>
    <t xml:space="preserve">1. Realizar planificación del apoyo a actividades medico veterinarias. </t>
  </si>
  <si>
    <t>Jefe Grupo remonta y veterinaria DICAR</t>
  </si>
  <si>
    <t>N/A</t>
  </si>
  <si>
    <t xml:space="preserve">2.  Avances del apoyo a actividades medico veterinarias. </t>
  </si>
  <si>
    <t xml:space="preserve">3. Evaluar el beneficio de la alianza estratégica con centro educativos.  </t>
  </si>
  <si>
    <r>
      <t xml:space="preserve">ELABORÓ: 
</t>
    </r>
    <r>
      <rPr>
        <sz val="9"/>
        <rFont val="Arial"/>
        <family val="2"/>
      </rPr>
      <t xml:space="preserve">Capitán Andrey Alfret Pinzón Trujillo </t>
    </r>
    <r>
      <rPr>
        <sz val="9"/>
        <color indexed="10"/>
        <rFont val="Arial"/>
        <family val="2"/>
      </rPr>
      <t xml:space="preserve">
</t>
    </r>
    <r>
      <rPr>
        <sz val="9"/>
        <rFont val="Arial"/>
        <family val="2"/>
      </rPr>
      <t>Jefe Grupo Remonta y Veterinaria  ( E )</t>
    </r>
  </si>
  <si>
    <r>
      <rPr>
        <b/>
        <sz val="9"/>
        <rFont val="Arial"/>
        <family val="2"/>
      </rPr>
      <t xml:space="preserve">REVISÓ: </t>
    </r>
    <r>
      <rPr>
        <b/>
        <sz val="9"/>
        <color indexed="10"/>
        <rFont val="Arial"/>
        <family val="2"/>
      </rPr>
      <t xml:space="preserve">
</t>
    </r>
    <r>
      <rPr>
        <sz val="9"/>
        <color indexed="10"/>
        <rFont val="Arial"/>
        <family val="2"/>
      </rPr>
      <t xml:space="preserve">
</t>
    </r>
    <r>
      <rPr>
        <sz val="9"/>
        <rFont val="Arial"/>
        <family val="2"/>
      </rPr>
      <t>Teniente Coronel Gustavo Adolfo Chaparro Guerrero
Jefe de Planeación DICAR</t>
    </r>
  </si>
  <si>
    <r>
      <t xml:space="preserve">APROBÓ: 
</t>
    </r>
    <r>
      <rPr>
        <sz val="9"/>
        <rFont val="Arial"/>
        <family val="2"/>
      </rPr>
      <t xml:space="preserve">
Brigadier General  Jesús Alejandro Barrera Peña
Director de Carabineros y Seguridad Rural</t>
    </r>
  </si>
  <si>
    <t>DIRECCIÓN DE INVESTIGACIÓN CRIMINAL E INTERPOL</t>
  </si>
  <si>
    <r>
      <t>Objetivo estratégico:</t>
    </r>
    <r>
      <rPr>
        <sz val="9"/>
        <rFont val="Arial"/>
        <family val="2"/>
      </rPr>
      <t xml:space="preserve"> SP3 Adecuar las capacidades de la institución para contrarrestar los factores que afectan la convivencia</t>
    </r>
  </si>
  <si>
    <r>
      <t xml:space="preserve">Iniciativa estratégica: </t>
    </r>
    <r>
      <rPr>
        <sz val="9"/>
        <rFont val="Arial"/>
        <family val="2"/>
      </rPr>
      <t>Fortalecer el Servicio de Investigación Criminal para aportar a la seguridad y convivencia ciudadana</t>
    </r>
  </si>
  <si>
    <r>
      <t xml:space="preserve">Nombre del plan: </t>
    </r>
    <r>
      <rPr>
        <sz val="9"/>
        <rFont val="Arial"/>
        <family val="2"/>
      </rPr>
      <t>DIJIN_2022_SP3_Fortalecimiento plataforma estadística de criminalidad SIEDCO Plus</t>
    </r>
  </si>
  <si>
    <r>
      <t xml:space="preserve">Descripción: </t>
    </r>
    <r>
      <rPr>
        <sz val="9"/>
        <rFont val="Arial"/>
        <family val="2"/>
      </rPr>
      <t>AActualización y fortalecimiento de la plataforma SIEDCO PLUS, para generación de boletines y reportes estadísticos de manera automática y mejorar los tiempos de respuesta de la herramienta para la toma de decisiones con el propósito de aportar a la seguridad y convivencia ciudadana.</t>
    </r>
  </si>
  <si>
    <r>
      <t xml:space="preserve">Responsable:  </t>
    </r>
    <r>
      <rPr>
        <sz val="9"/>
        <rFont val="Arial"/>
        <family val="2"/>
      </rPr>
      <t>Coronel Carlos Eduardo Girón Luque, Jefe Análisis y Administración de Información Criminal.</t>
    </r>
  </si>
  <si>
    <r>
      <t xml:space="preserve">Indicador: </t>
    </r>
    <r>
      <rPr>
        <sz val="9"/>
        <rFont val="Arial"/>
        <family val="2"/>
      </rPr>
      <t>SP3 - Porcentaje articulación de capacidades a partir del Análisis Integral de Seguridad y Convivencia Ciudadana - AISEC</t>
    </r>
  </si>
  <si>
    <r>
      <t>Proceso:</t>
    </r>
    <r>
      <rPr>
        <sz val="9"/>
        <rFont val="Arial"/>
        <family val="2"/>
      </rPr>
      <t xml:space="preserve"> Desarrollar Investigación Criminológica </t>
    </r>
  </si>
  <si>
    <r>
      <t xml:space="preserve">Área organizacional: </t>
    </r>
    <r>
      <rPr>
        <sz val="9"/>
        <rFont val="Arial"/>
        <family val="2"/>
      </rPr>
      <t>JACRI - AICRI</t>
    </r>
  </si>
  <si>
    <t>Entregar software</t>
  </si>
  <si>
    <r>
      <t xml:space="preserve">Entrega de licencias SIEDCO PLUS.
</t>
    </r>
    <r>
      <rPr>
        <b/>
        <sz val="9"/>
        <rFont val="Arial"/>
        <family val="2"/>
      </rPr>
      <t>Evidencia:</t>
    </r>
    <r>
      <rPr>
        <sz val="9"/>
        <rFont val="Arial"/>
        <family val="2"/>
      </rPr>
      <t xml:space="preserve"> Comunicación oficial dirigida al señor Director DIJIN, remitiendo el informe Ejecutivo con las acciones realizadas en la entrega del licenciamiento de SIEDCO PLUS.</t>
    </r>
  </si>
  <si>
    <t>Coronel Carlos Eduardo Girón Luque, Jefe Análisis y Administración de Información Criminal.</t>
  </si>
  <si>
    <t>Entregar hadware</t>
  </si>
  <si>
    <r>
      <t xml:space="preserve">Entrega de servidores del SIEDCO PLUS para su operacionalización.
</t>
    </r>
    <r>
      <rPr>
        <b/>
        <sz val="9"/>
        <rFont val="Arial"/>
        <family val="2"/>
      </rPr>
      <t xml:space="preserve">Evidencia: </t>
    </r>
    <r>
      <rPr>
        <sz val="9"/>
        <rFont val="Arial"/>
        <family val="2"/>
      </rPr>
      <t xml:space="preserve">Comunicación oficial dirigida al señor Director DIJIN, remitiendo el informe Ejecutivo con las acciones realizadas en la entrega de los servidores del SIEDCO PLUS.
</t>
    </r>
  </si>
  <si>
    <t>Socializar actualizaciones SIEDCO Plus</t>
  </si>
  <si>
    <r>
      <t xml:space="preserve">Socializacion del funcionamiento SIEDCO PLUS a nivel central y a nivel desconcentrado en las unidades seleccionadas. 
</t>
    </r>
    <r>
      <rPr>
        <b/>
        <sz val="9"/>
        <rFont val="Arial"/>
        <family val="2"/>
      </rPr>
      <t>Evidencia:</t>
    </r>
    <r>
      <rPr>
        <sz val="9"/>
        <rFont val="Arial"/>
        <family val="2"/>
      </rPr>
      <t xml:space="preserve"> Comunicación oficial dirigida al señor Director DIJIN, remitiendo informe ejecutivo de las actividades realizadas para la socializacion.</t>
    </r>
  </si>
  <si>
    <t>Implementar plataforma actualizada SIEDCO Plus</t>
  </si>
  <si>
    <r>
      <t xml:space="preserve">Implementacion del SIEDCO PLUS en la Policia Nacional. 
</t>
    </r>
    <r>
      <rPr>
        <b/>
        <sz val="9"/>
        <rFont val="Arial"/>
        <family val="2"/>
      </rPr>
      <t xml:space="preserve">
Evidencia:</t>
    </r>
    <r>
      <rPr>
        <sz val="9"/>
        <rFont val="Arial"/>
        <family val="2"/>
      </rPr>
      <t xml:space="preserve"> Comunicación oficial dirigida al señor Director DIJIN, remitiendo informe ejecutivo co las acciones realizadas para la implementación del SIEDCO PLUS.
</t>
    </r>
  </si>
  <si>
    <t>Evaluar puesta en marcha plataforma actualizada SIEDCO Plus</t>
  </si>
  <si>
    <r>
      <t xml:space="preserve">Evaluar la puesta en marcha del SIEDCO Plus.
</t>
    </r>
    <r>
      <rPr>
        <b/>
        <sz val="9"/>
        <rFont val="Arial"/>
        <family val="2"/>
      </rPr>
      <t xml:space="preserve">Evidencia: </t>
    </r>
    <r>
      <rPr>
        <sz val="9"/>
        <rFont val="Arial"/>
        <family val="2"/>
      </rPr>
      <t>comunicación oficial dirigida al señor Director DIJIN, remitiendo el informe Ejecutivo con las acciones realizadas para evaluar la implementación del SIEDCO PLUS.</t>
    </r>
  </si>
  <si>
    <r>
      <t xml:space="preserve">REVISÓ: 
</t>
    </r>
    <r>
      <rPr>
        <sz val="9"/>
        <rFont val="Arial"/>
        <family val="2"/>
      </rPr>
      <t xml:space="preserve">Coronel </t>
    </r>
    <r>
      <rPr>
        <b/>
        <sz val="9"/>
        <rFont val="Arial"/>
        <family val="2"/>
      </rPr>
      <t xml:space="preserve">CARLOS EDUARDO GIRÓN LUQUE
</t>
    </r>
    <r>
      <rPr>
        <sz val="9"/>
        <rFont val="Arial"/>
        <family val="2"/>
      </rPr>
      <t>Jefe Análisis y Administración de Información Criminal</t>
    </r>
  </si>
  <si>
    <r>
      <t xml:space="preserve">APROBÓ: 
</t>
    </r>
    <r>
      <rPr>
        <sz val="9"/>
        <rFont val="Arial"/>
        <family val="2"/>
      </rPr>
      <t xml:space="preserve">Mayor General </t>
    </r>
    <r>
      <rPr>
        <b/>
        <sz val="9"/>
        <rFont val="Arial"/>
        <family val="2"/>
      </rPr>
      <t>FERNANDO MURILLO ORREGO</t>
    </r>
    <r>
      <rPr>
        <sz val="9"/>
        <rFont val="Arial"/>
        <family val="2"/>
      </rPr>
      <t xml:space="preserve">
Director de Investigación Criminal e INTEPROL</t>
    </r>
  </si>
  <si>
    <r>
      <t xml:space="preserve">Objetivo estratégico: </t>
    </r>
    <r>
      <rPr>
        <sz val="11"/>
        <rFont val="Arial"/>
        <family val="2"/>
      </rPr>
      <t>SP3 Adecuar las capacidades de la institución para contrarrestar los factores que afectan la convivencia</t>
    </r>
  </si>
  <si>
    <r>
      <t xml:space="preserve">Iniciativa estratégica: </t>
    </r>
    <r>
      <rPr>
        <sz val="11"/>
        <rFont val="Arial"/>
        <family val="2"/>
      </rPr>
      <t>Fortalecimiento de las capacidades tecnológicas para el servicio de policía en función de la convivencia y seguridad ciudadana</t>
    </r>
  </si>
  <si>
    <r>
      <t xml:space="preserve">Nombre del plan: </t>
    </r>
    <r>
      <rPr>
        <sz val="11"/>
        <rFont val="Arial"/>
        <family val="2"/>
      </rPr>
      <t>DISEC_2022_SP3_Fortalecimiento de capacidades en función de la convivencia y seguridad ciudadana</t>
    </r>
  </si>
  <si>
    <r>
      <t xml:space="preserve">Descripción: </t>
    </r>
    <r>
      <rPr>
        <sz val="11"/>
        <rFont val="Arial"/>
        <family val="2"/>
      </rPr>
      <t>Se plantea desarrollar un tablero de control donde los analistas de información puedan consultar en tiempo real información relacionada con delitos, comportamientos contrarios a la convivencia, prevención, tambien se realizará la digitalización del AISEC para desarrollar un seguimiento y ajuste operacional en tiempo real, por otra parte se establecerá un fortalecimiento y optimización de las herramientas digitales como lo son: Instrumento de Recolección de información del Servicio de Policía IRISP1, Sistema de Gestión Automatizado de motivos de  Policía, Sistemas Integrados de Emergencia y Seguridad SIES 123, herramienta tecnologica para la Gestión y Seguimiento al Comité de Vigilancia (GESCOV).</t>
    </r>
  </si>
  <si>
    <t xml:space="preserve">Responsable: 
CR. ANDRÉS FELIPE SEGURA BUENDÍA
Jefe Área Operacional del Servicio de Policía </t>
  </si>
  <si>
    <r>
      <t xml:space="preserve">Indicador: </t>
    </r>
    <r>
      <rPr>
        <sz val="11"/>
        <rFont val="Arial"/>
        <family val="2"/>
      </rPr>
      <t>Porcentaje articulación de capacidades a partir del Análisis Integral de Seguridad y Convivencia Ciudadana - AISEC</t>
    </r>
  </si>
  <si>
    <r>
      <t xml:space="preserve">META: </t>
    </r>
    <r>
      <rPr>
        <sz val="11"/>
        <rFont val="Arial"/>
        <family val="2"/>
      </rPr>
      <t>Anual 75%</t>
    </r>
  </si>
  <si>
    <t>--</t>
  </si>
  <si>
    <r>
      <t xml:space="preserve">Área organizacional: </t>
    </r>
    <r>
      <rPr>
        <sz val="11"/>
        <rFont val="Arial"/>
        <family val="2"/>
      </rPr>
      <t>Dirección de Seguridad Ciudadana</t>
    </r>
  </si>
  <si>
    <t>Presupuesto: $ 182.256.225</t>
  </si>
  <si>
    <t>Categoria: Optimizacion del servicio de policia por medio de la adecuacion tecnologica de las herramientas digitales IRIS P1, AISEC y Tablero de Control</t>
  </si>
  <si>
    <t xml:space="preserve">1. Identificar las bases de datos utilizadas en el servicio de policía, con el fin de crear un tablero de control. </t>
  </si>
  <si>
    <t>MY. RICARDO PICO FIGUEREDO
Jefe Grupo Estrategias para la Convivencia y Seguridad Ciudadana</t>
  </si>
  <si>
    <t xml:space="preserve">2. Crear un tablero de control con las bases de datos relacionadas e identificadas. </t>
  </si>
  <si>
    <t xml:space="preserve">3. Crear un sistema de información para la Digitalización  del AISEC </t>
  </si>
  <si>
    <t>4. Identificar  las bases de datos, insumos e información para la elaboración del sistema AISEC</t>
  </si>
  <si>
    <t>5. Identificar y retroalimentar las unidades desconcentradas con mayor cantidad de inconsistencias en la herramienta del IRIS-P1.</t>
  </si>
  <si>
    <t>6. Realizar seguimiento, control y comparativo del impacto de disminución a las unidades que presentaron mayor cantidad de inconsistencias en el IRIS-P1</t>
  </si>
  <si>
    <t>Categoria: Fortalecimiento tecnologico para los sistemas de Motivos de Policia, SIES 123 y GESCOV</t>
  </si>
  <si>
    <t xml:space="preserve">7. Realizar cronograma de despliegue del Sistema de Gestión Automatizado de motivos de  Policía </t>
  </si>
  <si>
    <t xml:space="preserve">
30/01/2022
</t>
  </si>
  <si>
    <t xml:space="preserve">8. Desplegar el Sistema de Gestión Automatizado de motivos de  Policía </t>
  </si>
  <si>
    <t>1/02/2022
1/07/2022
1/10/2022</t>
  </si>
  <si>
    <t xml:space="preserve">
30/06/2022
30/09/2022
15/12/2022
</t>
  </si>
  <si>
    <t>9. Fortalecer de manera funcional y operacional los  Sistemas Integrados de Emergencia y Seguridad SIES 123 a nivel nacional</t>
  </si>
  <si>
    <t>CT. GERSON BATISTA ARCINIEGAS TORO
Jefe Grupo Gestión Operacional</t>
  </si>
  <si>
    <t>10. Desplegar el GESCOV a nivel nacional</t>
  </si>
  <si>
    <t>01/01/2022
01/04/2022
01/07/2022</t>
  </si>
  <si>
    <t>30/03/2022
30/06/2022
30/10/2022</t>
  </si>
  <si>
    <t>Responsable: MG. FABIÁN LAURENCE CÁRDENAS LEONEL                                                                            Director Antisecuestro y Antiextorsión</t>
  </si>
  <si>
    <t>Área organizacional: SIJIN-DIASE</t>
  </si>
  <si>
    <t>Presupuesto: 4,107,014,309</t>
  </si>
  <si>
    <t xml:space="preserve">Implementar la estrategia investigativa para Ia reducción del delito de extorsión originada desde los centros carcelarios. </t>
  </si>
  <si>
    <t>SIJIN-DIASE</t>
  </si>
  <si>
    <t>01/01/2022
01/03/2022</t>
  </si>
  <si>
    <t>28/02/2022
31/07/2022</t>
  </si>
  <si>
    <t>Individualizar los actores criminales que permitan la identificación de la estructura criminal al interior y/o exterior de las ERON.</t>
  </si>
  <si>
    <t>Efectuar allanamientos a los Establecimientos Penitenciarios y Carcelarios priorizados y traslados de la Población Privada de la Libertad “PPL”.</t>
  </si>
  <si>
    <t>01/01/2022
01/04/2022
01/07/2022
01/10/2022</t>
  </si>
  <si>
    <t>05/04/2022
05/07/2022
05/10/2022
20/12/2022</t>
  </si>
  <si>
    <t>Realizar minería de datos a las extracciones forenses.</t>
  </si>
  <si>
    <t>Evaluar el impacto de la implementación de la estrategia con las actividades desplegadas para la reducción del delito de extorsión carcelaria.</t>
  </si>
  <si>
    <t>ELABORÓ: 
Mayor ANDRÉS FELIPE CAMPOS VILLAMIL 
Jefe Seccional de Investigación Criminal (E) DIASE</t>
  </si>
  <si>
    <t>REVISÓ: 
Mayor LEONEBAR MOJICA TORRES
Jefe de Planeación (E) DIASE</t>
  </si>
  <si>
    <t>APROBÓ: 
Mayor General  FABIÁN LAURENCE CÁRDENAS LEONEL   
Director Antisecuestro y Antiextorsión</t>
  </si>
  <si>
    <t>PLAN DE ACCIÓN VIGENCIA - 2022</t>
  </si>
  <si>
    <r>
      <t xml:space="preserve">Descripción: </t>
    </r>
    <r>
      <rPr>
        <sz val="9"/>
        <rFont val="Arial"/>
        <family val="2"/>
      </rPr>
      <t>Apoyo el servicios de Policía con la capacidad aérea no tripulada de la institución para el crecimiento en la cobertura, proeficiencia de los operadores y acompañamiento a los proyectos implementados.</t>
    </r>
  </si>
  <si>
    <r>
      <t xml:space="preserve">Responsable:  </t>
    </r>
    <r>
      <rPr>
        <sz val="9"/>
        <rFont val="Arial"/>
        <family val="2"/>
      </rPr>
      <t>BG. RICARDO AUGUSTO ALARCÓN CAMPOS
                            Director de Antinarcóticos</t>
    </r>
  </si>
  <si>
    <t>META: P/D</t>
  </si>
  <si>
    <r>
      <t>Proceso:</t>
    </r>
    <r>
      <rPr>
        <sz val="9"/>
        <rFont val="Arial"/>
        <family val="2"/>
      </rPr>
      <t xml:space="preserve"> Aviación Policial.</t>
    </r>
  </si>
  <si>
    <t>Área organizacional: ARAVI</t>
  </si>
  <si>
    <t>Presupuesto:                  83.313.261,27</t>
  </si>
  <si>
    <t>1. Realizar actividades de acompañamiento a unidades de Policía para la  implementación del proyecto SIART.</t>
  </si>
  <si>
    <r>
      <t xml:space="preserve">Acompañamiento a las Metropolitanas  de Policía de Montería y Tunja con la implementación de los Sistema Aéreo Remotamente Tripulados, articulados con unidades de Comando y Control Móvil  SIART, para fortalecer el servicio de Policía.
</t>
    </r>
    <r>
      <rPr>
        <b/>
        <sz val="9"/>
        <rFont val="Arial"/>
        <family val="2"/>
      </rPr>
      <t>Evidencia:</t>
    </r>
    <r>
      <rPr>
        <sz val="9"/>
        <rFont val="Arial"/>
        <family val="2"/>
      </rPr>
      <t xml:space="preserve"> Comunicado oficial remisorio, anexo informe de actividades realizadas</t>
    </r>
  </si>
  <si>
    <t>CR. ROMEL BERNATE SUAREZ
Jefe Área de Aviación</t>
  </si>
  <si>
    <t xml:space="preserve">2. Realizar seguimiento y control al programa SIART, en las Metropolitanas de Policía donde fue implementado.
</t>
  </si>
  <si>
    <r>
      <t xml:space="preserve">Desarrollo de actividades operacionales con SIART, en  las Metropolitanas de Policía de Bogotá, Barranquilla, Cali y Medellín como apoyo a las necesidades operativas y preventivas del servicio de Policía.     
</t>
    </r>
    <r>
      <rPr>
        <b/>
        <sz val="9"/>
        <rFont val="Arial"/>
        <family val="2"/>
      </rPr>
      <t>Evidencia:</t>
    </r>
    <r>
      <rPr>
        <sz val="9"/>
        <rFont val="Arial"/>
        <family val="2"/>
      </rPr>
      <t xml:space="preserve"> Comunicado oficial remisorio, anexo informe de actividades realizadas</t>
    </r>
  </si>
  <si>
    <t>01/03/2022
01/06/2022</t>
  </si>
  <si>
    <t>30/05/2022
31/07/2022</t>
  </si>
  <si>
    <t>3. Realizar seguimiento a los operadores,  para supervisar el cumplimiento de los requisitos estandarizados para ejercer actividades de vuelo con SIART.</t>
  </si>
  <si>
    <r>
      <t xml:space="preserve">Fortalecimiento de las competencias de los funcionarios adscritos a las Metropolitanas, Departamentos y Especialidades  de Policía  que operan los Sistemas Aéreos Remotamente Tripulados - SIART, para mejorar las aptitudes  en el desarrollo de actividades aeronáuticas.   
</t>
    </r>
    <r>
      <rPr>
        <b/>
        <sz val="9"/>
        <rFont val="Arial"/>
        <family val="2"/>
      </rPr>
      <t xml:space="preserve">Evidencia: </t>
    </r>
    <r>
      <rPr>
        <sz val="9"/>
        <rFont val="Arial"/>
        <family val="2"/>
      </rPr>
      <t>Comunicado oficial remisorio, anexo informe de actividades realizadas.</t>
    </r>
  </si>
  <si>
    <t>01/01/2022
01/05/2022</t>
  </si>
  <si>
    <t>30/04/2022
30/09/2022</t>
  </si>
  <si>
    <t>4. Evaluar los resultados obtenidos en el desarrollo de las actividades SIART.</t>
  </si>
  <si>
    <r>
      <t xml:space="preserve">Evalúa el impacto de las actividades propuestas en el plan con la implementación de la capacidad de los Sistemas Aéreos Remotamente Tripulados - SIART y acciones de entrenamientos a operadores en las unidades de Policía donde se desplegó el proyecto SIART. 
</t>
    </r>
    <r>
      <rPr>
        <b/>
        <sz val="9"/>
        <rFont val="Arial"/>
        <family val="2"/>
      </rPr>
      <t xml:space="preserve">Evidencia: </t>
    </r>
    <r>
      <rPr>
        <sz val="9"/>
        <rFont val="Arial"/>
        <family val="2"/>
      </rPr>
      <t>Comunicado oficial remisorio, anexo informe de actividades realizadas.</t>
    </r>
  </si>
  <si>
    <r>
      <t xml:space="preserve">ELABORÓ: 
</t>
    </r>
    <r>
      <rPr>
        <sz val="9"/>
        <rFont val="Arial"/>
        <family val="2"/>
      </rPr>
      <t xml:space="preserve">Mayor, EDER STEVEN MUÑOZ GARCIA
Jefe Planeación Antinarcóticos (E)
</t>
    </r>
    <r>
      <rPr>
        <b/>
        <sz val="9"/>
        <rFont val="Arial"/>
        <family val="2"/>
      </rPr>
      <t xml:space="preserve">
</t>
    </r>
  </si>
  <si>
    <r>
      <t xml:space="preserve">REVISÓ: 
</t>
    </r>
    <r>
      <rPr>
        <sz val="9"/>
        <rFont val="Arial"/>
        <family val="2"/>
      </rPr>
      <t>Coronel. JOSE JAMES ROA CASTAÑEDA
Subdirector de Antinarcóticos</t>
    </r>
  </si>
  <si>
    <r>
      <t xml:space="preserve">APROBÓ: 
</t>
    </r>
    <r>
      <rPr>
        <sz val="9"/>
        <rFont val="Arial"/>
        <family val="2"/>
      </rPr>
      <t>Brigadier General. RICARDO AUGUSTO ALARCÓN CAMPOS
Director de Antinarcóticos</t>
    </r>
    <r>
      <rPr>
        <b/>
        <sz val="9"/>
        <rFont val="Arial"/>
        <family val="2"/>
      </rPr>
      <t xml:space="preserve">
</t>
    </r>
  </si>
  <si>
    <t>DIRECCIÓN DE PROTECCIÓN Y SERVICIOS ESPECIALES</t>
  </si>
  <si>
    <r>
      <t xml:space="preserve">Objetivo estratégico: </t>
    </r>
    <r>
      <rPr>
        <sz val="9"/>
        <rFont val="Arial"/>
        <family val="2"/>
      </rPr>
      <t>SP3. Adecuar las capacidades de la institución para contrarrestar los factores que afectan la convivencia.</t>
    </r>
  </si>
  <si>
    <r>
      <t xml:space="preserve">Descripción: </t>
    </r>
    <r>
      <rPr>
        <sz val="9"/>
        <rFont val="Arial"/>
        <family val="2"/>
      </rPr>
      <t>Actualizar la metodología del programa Abre Tus ojos incluyendo un enfoque regional, cultural, étnico y articulando las acciones con las entidades que conforman el Sistema Nacional de Bienestar Familiar – SNBF, y desplegar la política criminal para contrarrestar el reclutamiento ilícito, el uso de menores de edad para la comisión de delitos y la violencia sexual en el territorio nacional.</t>
    </r>
  </si>
  <si>
    <r>
      <t>Responsable:</t>
    </r>
    <r>
      <rPr>
        <sz val="9"/>
        <rFont val="Arial"/>
        <family val="2"/>
      </rPr>
      <t xml:space="preserve"> CR. JHON HARVEY ALZATE DUQUE
Director de Protección y Servicios Especiales</t>
    </r>
  </si>
  <si>
    <r>
      <t>Proceso:</t>
    </r>
    <r>
      <rPr>
        <sz val="9"/>
        <rFont val="Arial"/>
        <family val="2"/>
      </rPr>
      <t xml:space="preserve"> Protección a la Infancia y Adolescencia</t>
    </r>
  </si>
  <si>
    <r>
      <t xml:space="preserve">Área organizacional: </t>
    </r>
    <r>
      <rPr>
        <sz val="9"/>
        <rFont val="Arial"/>
        <family val="2"/>
      </rPr>
      <t>APIAD y SIJIN-DIPRO</t>
    </r>
  </si>
  <si>
    <t>Presupuesto:  $ 3.491.034.119</t>
  </si>
  <si>
    <r>
      <rPr>
        <b/>
        <sz val="9"/>
        <rFont val="Arial"/>
        <family val="2"/>
      </rPr>
      <t xml:space="preserve">Categoría: </t>
    </r>
    <r>
      <rPr>
        <sz val="9"/>
        <rFont val="Arial"/>
        <family val="2"/>
      </rPr>
      <t>Fortalecimiento del programa Abre tus Ojos de la Policía Nacional</t>
    </r>
  </si>
  <si>
    <t>1.1. Desarrollar acciones de coordinación interinstitucional para actualizar el Programa Abre tus Ojos.</t>
  </si>
  <si>
    <r>
      <t xml:space="preserve">Coordinación del apoyo que brindará las entidades del SNBF, para la actualización del programa Abre Tus Ojos de la Policía Nacional, solicitando aportes en revisión metodólogica de las entidades.
</t>
    </r>
    <r>
      <rPr>
        <b/>
        <sz val="9"/>
        <rFont val="Arial"/>
        <family val="2"/>
      </rPr>
      <t>Evidencia:</t>
    </r>
    <r>
      <rPr>
        <sz val="9"/>
        <rFont val="Arial"/>
        <family val="2"/>
      </rPr>
      <t xml:space="preserve"> Acta de reunión donde se evidencie la participación de las entidades del SNBF y las conclusiones de la misma.</t>
    </r>
  </si>
  <si>
    <t>TC. JENNY PAOLA FRANCO RODRÍGUEZ
Jefe Área de Protección a la Infancia y Adolescencia</t>
  </si>
  <si>
    <t>1.2. Actualizar el módulo No. 1. Abre tus Ojos un programa de prevención</t>
  </si>
  <si>
    <r>
      <t xml:space="preserve">Despliegue de trabajo interno en APIAD, que permitan actualizar el módulo 1 del programa Abre Tus Ojos. teniendo en cuenta que hace referencia a las generalidades de la especialidad de infancia y adolescencia y generar visibilización del programa a través de comunicaciones estratégicas.
</t>
    </r>
    <r>
      <rPr>
        <b/>
        <sz val="9"/>
        <rFont val="Arial"/>
        <family val="2"/>
      </rPr>
      <t>Evidencia:</t>
    </r>
    <r>
      <rPr>
        <sz val="9"/>
        <rFont val="Arial"/>
        <family val="2"/>
      </rPr>
      <t xml:space="preserve"> Informe de actividades y modulo 1 actualizado</t>
    </r>
  </si>
  <si>
    <t>1.3. Actualizar el  módulo No. 2. Abre tus Ojos Bases Conceptuales</t>
  </si>
  <si>
    <r>
      <t xml:space="preserve">Desarrollo de trabajo con entidades que conforman el Sistema Nacional de Bienestar Familiar - SNBF, para actualizar el módulo 2 del programa Abre tus Ojos Bases Conceptuales, incluyendo un enfoque regional, cultural, étnico; generar visibilización del programa a través de comunicaciones estratégicas.
</t>
    </r>
    <r>
      <rPr>
        <b/>
        <sz val="9"/>
        <rFont val="Arial"/>
        <family val="2"/>
      </rPr>
      <t>Evidencia:</t>
    </r>
    <r>
      <rPr>
        <sz val="9"/>
        <rFont val="Arial"/>
        <family val="2"/>
      </rPr>
      <t xml:space="preserve"> Informe de actividades y modulo 2 actualizado</t>
    </r>
  </si>
  <si>
    <t>1.4. Actualizar el módulo No. 3. Abre tus Ojos en Familia</t>
  </si>
  <si>
    <r>
      <t xml:space="preserve">Desarrollo de trabajo con entidades que conforman el Sistema Nacional de Bienestar Familiar - SNBF, para actualizar el módulo 3 del programa Abre tus Ojos en familia, incluyendo un enfoque regional, cultural, étnico; generar visibilización del programa a través de comunicaciones estratégicas.
</t>
    </r>
    <r>
      <rPr>
        <b/>
        <sz val="9"/>
        <rFont val="Arial"/>
        <family val="2"/>
      </rPr>
      <t>Evidencia:</t>
    </r>
    <r>
      <rPr>
        <sz val="9"/>
        <rFont val="Arial"/>
        <family val="2"/>
      </rPr>
      <t xml:space="preserve"> Informe de actividades y modulo 3 actualizado</t>
    </r>
  </si>
  <si>
    <t>1.5. Actualizar el  módulo No. 4. Abre tus Ojos con las Niñas y Niños</t>
  </si>
  <si>
    <t>Desarrollo de trabajo con entidades que conforman el Sistema Nacional de Bienestar Familiar - SNBF, con el fin de actualizar de manera articulada el módulo 4 del programa Abre Tus Ojos con las niñas y niños.
Evidencia:   Informe de actividades y modulo 4 actualizado</t>
  </si>
  <si>
    <t>1.6. Actualizar el módulo No. 5.  Abre tus Ojos con los Adolescentes y Jóvenes</t>
  </si>
  <si>
    <r>
      <t xml:space="preserve">Desarrollo de trabajo con entidades que conforman el Sistema Nacional de Bienestar Familiar - SNBF, para actualizar el módulo 5 del programa Abre tus Ojos con los Adolescentes y Jóvenes, incluyendo un enfoque regional, cultural, étnico y que incluya prevención en escenarios de consumo tecnológicos; generar visibilización del programa a través de comunicaciones estratégicas.
</t>
    </r>
    <r>
      <rPr>
        <b/>
        <sz val="9"/>
        <rFont val="Arial"/>
        <family val="2"/>
      </rPr>
      <t>Evidencia:</t>
    </r>
    <r>
      <rPr>
        <sz val="9"/>
        <rFont val="Arial"/>
        <family val="2"/>
      </rPr>
      <t xml:space="preserve">  Informe de actividades y modulo 5 actualizado</t>
    </r>
  </si>
  <si>
    <t>1.7. Realizar lanzamiento de la actualización del programa Abre Tus Ojos en las regiones de policía</t>
  </si>
  <si>
    <r>
      <t xml:space="preserve">Lanzamiento de la actualización del programa Abre tus ojos en las regiones de policía priorizadas, involucrando a las entidades del Sistema Nacional de Bienestar Familiar - SNBF.
</t>
    </r>
    <r>
      <rPr>
        <b/>
        <sz val="9"/>
        <rFont val="Arial"/>
        <family val="2"/>
      </rPr>
      <t xml:space="preserve">Evidencia: </t>
    </r>
    <r>
      <rPr>
        <sz val="9"/>
        <rFont val="Arial"/>
        <family val="2"/>
      </rPr>
      <t xml:space="preserve">Informe de actividades realizadas y resultados obtenidos. </t>
    </r>
  </si>
  <si>
    <t>1.8. Evaluar el fortalecimiento y actualización de programa Abre tus ojos</t>
  </si>
  <si>
    <r>
      <t xml:space="preserve">Evaluación del desarrollo de las actividades realizadas para el fortalecimiento y actualización del programa Abre tus ojos, indicando los cambios o ajustes realizados en el enfoque regional, cultural, étnico y que incluya prevención en escenarios de consumo tecnológicos; generar visibilización del programa a través de comunicaciones estratégicas.
</t>
    </r>
    <r>
      <rPr>
        <b/>
        <sz val="9"/>
        <rFont val="Arial"/>
        <family val="2"/>
      </rPr>
      <t>Evidencia:</t>
    </r>
    <r>
      <rPr>
        <sz val="9"/>
        <rFont val="Arial"/>
        <family val="2"/>
      </rPr>
      <t xml:space="preserve"> Informe de evaluación de la actualización, indicando fortalezas y recomendaciones.</t>
    </r>
  </si>
  <si>
    <r>
      <rPr>
        <b/>
        <sz val="9"/>
        <rFont val="Arial"/>
        <family val="2"/>
      </rPr>
      <t xml:space="preserve">Categoría: </t>
    </r>
    <r>
      <rPr>
        <sz val="9"/>
        <rFont val="Arial"/>
        <family val="2"/>
      </rPr>
      <t>Despliegue de la política criminal para la protección de niños, niñas y adolescentes.</t>
    </r>
  </si>
  <si>
    <t>2.1. Realizar coordinaciones con las entidades del Sistema Nacional de Bienestar Familiar, identificando ruta de acción a seguir para diseño o actualización de una estrategia para la protección de NNA.</t>
  </si>
  <si>
    <r>
      <t xml:space="preserve">Despliegue de trabajo con las entidades del Sistema Nacional de Bienestar Familiar, identificando ruta de acción a seguir para diseño o actualización de una estrategia que permita combatir de manera directa el reclutamiento ilícito, el uso de menores de edad para la comisión de delitos y la violencia sexual.
</t>
    </r>
    <r>
      <rPr>
        <b/>
        <sz val="9"/>
        <rFont val="Arial"/>
        <family val="2"/>
      </rPr>
      <t xml:space="preserve">Evidencia: </t>
    </r>
    <r>
      <rPr>
        <sz val="9"/>
        <rFont val="Arial"/>
        <family val="2"/>
      </rPr>
      <t>Acta de reunión donde se defina la ruta a seguir para diseño o actualización de una estrategia, donde asistan autoridades de SNBF.</t>
    </r>
  </si>
  <si>
    <t>TC. MARCEL RICARDO VILLARTE CALIXTO
Jefe Seccional de Investigación Criminal DIPRO DIJIN</t>
  </si>
  <si>
    <t>2.2. Presentar propuesta de actualización de la  Estrategia de Protección a la Infancia y Adolescencia - EINFA.</t>
  </si>
  <si>
    <r>
      <t xml:space="preserve">Construcción de documento institucional que actualice los parámetros de actuación policial, para el despliegue de la Estrategia de Protección a la Infancia y Adolescencia, haciendo énfasis en la prevención del delito con enfoque de derechos y construcción de ciudadanía, el reclutamiento ilícito, el uso de menores de edad para la comisión de delitos y la violencia sexual; incluir un enfoque regional, etnias, grupos etarios y despliegue de comunicaciones estratégicas. 
</t>
    </r>
    <r>
      <rPr>
        <b/>
        <sz val="9"/>
        <rFont val="Arial"/>
        <family val="2"/>
      </rPr>
      <t xml:space="preserve">Evidencia: </t>
    </r>
    <r>
      <rPr>
        <sz val="9"/>
        <rFont val="Arial"/>
        <family val="2"/>
      </rPr>
      <t xml:space="preserve"> Propuesta de Directiva institucional</t>
    </r>
  </si>
  <si>
    <t>2.3. Generar lineamientos para la vigilancia externa de instituciones encargadas de ejecutar sanciones y traslados de adolescentes infractores</t>
  </si>
  <si>
    <r>
      <t xml:space="preserve">Generación de lineamientos orientados a garantizar la seguridad, prevenir situaciones de evasión y amotinamiento, en los centros de atención especializados para adolescentes en conflicto con la Ley, teniendo encuenta un enfoque de derechos; documentado través de la guia 2PC-GU-0002 Vigilancia externa de instituciones encargadas de ejecutar sanciones y traslados de adolescentes infractores.
</t>
    </r>
    <r>
      <rPr>
        <b/>
        <sz val="9"/>
        <rFont val="Arial"/>
        <family val="2"/>
      </rPr>
      <t>Evidencia:</t>
    </r>
    <r>
      <rPr>
        <sz val="9"/>
        <rFont val="Arial"/>
        <family val="2"/>
      </rPr>
      <t xml:space="preserve">  Guia 2PC-GU-0002 Vigilancia externa de instituciones encargadas de ejecutar sanciones y traslados de adolescentes infractores. actualizada.</t>
    </r>
  </si>
  <si>
    <t xml:space="preserve">2.4. Presentar propuesta de estrategia interinstitucional para la protección de NNA. </t>
  </si>
  <si>
    <r>
      <t xml:space="preserve">Presentación ante el Consejo Superior de Política Criminal o ante la entidad correspondiente, la propuesta de estrategia interinstitucional articulada con SNBF, para combatir de manera directa el reclutamiento ilícito, el uso de menores de edad para la comisión de delitos y la violencia sexual; de acuerdo a las hitos: preventivos,  investigativos y operativos.
</t>
    </r>
    <r>
      <rPr>
        <b/>
        <sz val="9"/>
        <rFont val="Arial"/>
        <family val="2"/>
      </rPr>
      <t xml:space="preserve">Evidencia: </t>
    </r>
    <r>
      <rPr>
        <sz val="9"/>
        <rFont val="Arial"/>
        <family val="2"/>
      </rPr>
      <t xml:space="preserve">Documento propuesta presentado ante Consejo Superior de Política Criminal o ante la entidad correspondiente, que contenga  estrategia interinstitucional articulada con SNBF, para combatir de manera directa el reclutamiento ilícito, el uso de menores de edad para la comisión de delitos y la violencia sexual; de acuerdo a las hitos: preventivos,  investigativos y operativos. </t>
    </r>
  </si>
  <si>
    <t>2.5. Socialización y difusión de la actualización de la Estrategia de Protección a la Infancia y Adolescencia - EINFA.</t>
  </si>
  <si>
    <r>
      <t xml:space="preserve">Socialización de la actualización de la Estrategia de Protección a la Infancia y Adolescencia - EINFA, ante las direcciones y comandos de departamento y metropolitana, informando las responsabilidades de cada dependencia policial, así como realizar difusión a través de comunicaciones estratégicas.
</t>
    </r>
    <r>
      <rPr>
        <b/>
        <sz val="9"/>
        <rFont val="Arial"/>
        <family val="2"/>
      </rPr>
      <t xml:space="preserve">Evidencia: </t>
    </r>
    <r>
      <rPr>
        <sz val="9"/>
        <rFont val="Arial"/>
        <family val="2"/>
      </rPr>
      <t>Informe de actividades realizadas para la difusión y actas de reunión con firma de asistentes.</t>
    </r>
  </si>
  <si>
    <t>2.6. Desplegar la Estrategia  de Protección a la Infancia y Adolescencia - EINFA.</t>
  </si>
  <si>
    <r>
      <t xml:space="preserve">Desarrollo de acciones de prevención, control e investigación criminal para la protección de niños, niñas y adolescentes, desplegando la Estrategia  de Protección a la Infancia y Adolescencia a nivel nacional, haciendo énfasis en reclutamiento ilícito, el uso de menores de edad para la comisión de delitos y la violencia sexual; incluir un enfoque regional, etnias, grupos etarios y comunicación pública. 
</t>
    </r>
    <r>
      <rPr>
        <b/>
        <sz val="9"/>
        <rFont val="Arial"/>
        <family val="2"/>
      </rPr>
      <t xml:space="preserve">Evidencia: </t>
    </r>
    <r>
      <rPr>
        <sz val="9"/>
        <rFont val="Arial"/>
        <family val="2"/>
      </rPr>
      <t xml:space="preserve"> Informe de actividades realizadas y resultados obtenidos.</t>
    </r>
  </si>
  <si>
    <t>2.7. Evaluar el desarrollo y despliegue de  la Estrategia  de Protección a la Infancia y Adolescencia - EINFA.</t>
  </si>
  <si>
    <r>
      <t xml:space="preserve">Evaluación de los resultados obtenidos frente a la efectividad de la Estrategia de Protección a la Infancia y Adolescencia, identificando el impacto generado frente a reclutamiento ilícito, el uso de menores de edad para la comisión de delitos, la violencia sexual y otros. El análisis deberá realizarse de manera cuantitativa y cualitativa.
</t>
    </r>
    <r>
      <rPr>
        <b/>
        <sz val="9"/>
        <rFont val="Arial"/>
        <family val="2"/>
      </rPr>
      <t>Evidencia:</t>
    </r>
    <r>
      <rPr>
        <sz val="9"/>
        <rFont val="Arial"/>
        <family val="2"/>
      </rPr>
      <t xml:space="preserve">  Informe de análisis en resultados obtenidos.</t>
    </r>
  </si>
  <si>
    <t>ELABORÓ: 
TC. MARCEL RICARDO VILLARTE CALIXTO
Jefe Seccional de Investigación Criminal DIPRO DIJIN
TC. JENNY PAOLA FRANCO RODRÍGUEZ
Jefe Área Protección a la Infancia y la Adolescencia</t>
  </si>
  <si>
    <t>REVISÓ: 
TC. MONICA LÓPEZ ALBA
Jefe Planeación DIPRO</t>
  </si>
  <si>
    <t>APROBÓ: 
CR. JHON HARVEY ALZATE DUQUE
Director de Protección y Servicios Especiales</t>
  </si>
  <si>
    <r>
      <t xml:space="preserve">Descripción:  </t>
    </r>
    <r>
      <rPr>
        <sz val="9"/>
        <rFont val="Arial"/>
        <family val="2"/>
      </rPr>
      <t>Impulsar la reactivación del turismo a través del fortalecimiento de la seguridad en zonas con injerencia turística, optimizando las capacidades para el despliegue del servicio con asignación de recursos y articulación con el Modelo Nacional de Vigilancia Comunitaria por Cuadrantes MNVCC, motivando la disminución de factores generadores de delitos y comportamientos contrarios a la convivencia en los entornos turísticos.</t>
    </r>
  </si>
  <si>
    <r>
      <t>Proceso:</t>
    </r>
    <r>
      <rPr>
        <sz val="9"/>
        <rFont val="Arial"/>
        <family val="2"/>
      </rPr>
      <t xml:space="preserve"> Protección al Turismo y Patrimonio Nacional</t>
    </r>
  </si>
  <si>
    <r>
      <t xml:space="preserve">Área organizacional: </t>
    </r>
    <r>
      <rPr>
        <sz val="9"/>
        <rFont val="Arial"/>
        <family val="2"/>
      </rPr>
      <t>ARTUR</t>
    </r>
  </si>
  <si>
    <t>Presupuesto:  $ 11.606.557.873</t>
  </si>
  <si>
    <t>1. Identificar y priorizar los destinos con mayor afluencia turística que requieran optimización del servicio de policía.</t>
  </si>
  <si>
    <r>
      <t xml:space="preserve">Elaboración de un análisis situacional de los sitios de interés turísticos, con el fin de priorizar aquellos con mayor injerencia turística, identificación de las partes interesadas que con su misionalidad aporten al fortalecimiento de la seguridad turística y las líneas de acción diferenciales para el fortalecimiento de la convivencia y seguridad ciudadana.
</t>
    </r>
    <r>
      <rPr>
        <b/>
        <sz val="9"/>
        <rFont val="Arial"/>
        <family val="2"/>
      </rPr>
      <t xml:space="preserve">Evidencia: </t>
    </r>
    <r>
      <rPr>
        <sz val="9"/>
        <rFont val="Arial"/>
        <family val="2"/>
      </rPr>
      <t>Análisis situacional que identifique y priorice los destinos mayor afluencia turística que requieran optimización del servicio de policía.</t>
    </r>
  </si>
  <si>
    <t>TC. GERMÁN ANDRÉS SAAVEDRA REYES
Jefe Área Protección al Turismo y Patrimonio Nacional</t>
  </si>
  <si>
    <t>2. Formular acciones de protección del turismo en coordinación con autoridades a fines.</t>
  </si>
  <si>
    <r>
      <t xml:space="preserve">Articulación con los organismos interinstitucionales públicos y privados corresponsables con el desarrollo del turismo y la seguridad y convivencia ciudadana de la cadena de valor turística, la formulación de un plan de trabajo interinstitucional con el fin de definir lineamientos para la intervención integral a los sitios de interés con mayor afluencia turística, aportando a contrarrestar los factores de riesgo y comportamientos contrarios a la convivencia que afectan el sector, logrando así contribuir a la reactivación del turismo.
</t>
    </r>
    <r>
      <rPr>
        <b/>
        <sz val="9"/>
        <rFont val="Arial"/>
        <family val="2"/>
      </rPr>
      <t xml:space="preserve">Evidencia: </t>
    </r>
    <r>
      <rPr>
        <sz val="9"/>
        <rFont val="Arial"/>
        <family val="2"/>
      </rPr>
      <t>Informe que mencione el plan de trabajo proyectado y donde se identifique las acciones interinstitucionales a desarrollar.</t>
    </r>
  </si>
  <si>
    <t>3. Fortalecer unidades de policía priorizadas.</t>
  </si>
  <si>
    <r>
      <t xml:space="preserve">Asignación de medios logísticos y tecnológicos adquiridos a través de FONSET, FONSECON o recursos propios que contribuyan a la optimización del servicio de policía en los principales sitios de interés turístico priorizados.
</t>
    </r>
    <r>
      <rPr>
        <b/>
        <sz val="9"/>
        <rFont val="Arial"/>
        <family val="2"/>
      </rPr>
      <t xml:space="preserve">Evidencia: </t>
    </r>
    <r>
      <rPr>
        <sz val="9"/>
        <rFont val="Arial"/>
        <family val="2"/>
      </rPr>
      <t>Informe de fortalecimiento de las unidades priorizadas a partir de la gestion realizada.</t>
    </r>
  </si>
  <si>
    <t>1/01/2022
16/07/2022</t>
  </si>
  <si>
    <t>15/07/2022
1/11/2022</t>
  </si>
  <si>
    <t>4. Desplegar de acciones diferenciales en destinos de interés turísticos priorizados.</t>
  </si>
  <si>
    <r>
      <t xml:space="preserve">Desarrollo de acciones de protección en coordinación con entidades públicas y privadas corresponsables con el desarrollo del turismo y la seguridad y convivencia ciudadana.
</t>
    </r>
    <r>
      <rPr>
        <b/>
        <sz val="9"/>
        <rFont val="Arial"/>
        <family val="2"/>
      </rPr>
      <t xml:space="preserve">Evidencia: </t>
    </r>
    <r>
      <rPr>
        <sz val="9"/>
        <rFont val="Arial"/>
        <family val="2"/>
      </rPr>
      <t>Informe de acciones realizadas y resultados obtenidos.</t>
    </r>
  </si>
  <si>
    <t xml:space="preserve">5. Evaluar la efectividad en la optimización de capacidades para la protección al turismo. </t>
  </si>
  <si>
    <r>
      <t xml:space="preserve">Evaluación de los logros alcanzados en los destinos de interés turístico, los resultados cuantitativos y cualitativos durante la vigencia 2022 y su contribución en la reducción de la comisión de delitos y comportamientos contrarios a la convivencia de mayor incidencia en las zonas turísticas priorizadas.
</t>
    </r>
    <r>
      <rPr>
        <b/>
        <sz val="9"/>
        <rFont val="Arial"/>
        <family val="2"/>
      </rPr>
      <t>Evidencia:</t>
    </r>
    <r>
      <rPr>
        <sz val="9"/>
        <rFont val="Arial"/>
        <family val="2"/>
      </rPr>
      <t xml:space="preserve"> Informe de acciones realizadas, evidenciando fortalecimiento de las capacidades (medios logísticos, tecnológicos, entre otros) en los destinos priorizados y los resultados operativos obtenidos.</t>
    </r>
  </si>
  <si>
    <t>ELABORÓ: 
TC. GERMÁN ANDRÉS SAAVEDRA REYES
Jefe Área Protección al Turismo y Patrimonio</t>
  </si>
  <si>
    <t>REVISÓ: 
TC. MONICA LÓPEZ ALBA
Jefe Planeación DIPRO</t>
  </si>
  <si>
    <t>APROBÓ: 
CR. JHON HARVEY ALZATE DUQUE
Director de Protección y Servicios Especiales</t>
  </si>
  <si>
    <r>
      <t xml:space="preserve">Descripción: </t>
    </r>
    <r>
      <rPr>
        <sz val="9"/>
        <rFont val="Arial"/>
        <family val="2"/>
      </rPr>
      <t>intervención y protección ambiental a las unidades priorizadas en el diagnóstico ambiental del tráfico ilegal de fauna,  a través del equipo táctico, con el fin de contrarrestar el ilícito aprovechamiento de los recursos naturales renovables a nivel nacional.</t>
    </r>
  </si>
  <si>
    <r>
      <t xml:space="preserve">Responsable: 
</t>
    </r>
    <r>
      <rPr>
        <sz val="9"/>
        <rFont val="Arial"/>
        <family val="2"/>
      </rPr>
      <t>CR. JHON HARVEY ALZATE DUQUE
Director de Protección y Servicios Especiales</t>
    </r>
  </si>
  <si>
    <r>
      <t>Proceso:</t>
    </r>
    <r>
      <rPr>
        <sz val="9"/>
        <rFont val="Arial"/>
        <family val="2"/>
      </rPr>
      <t xml:space="preserve"> Protección al ambiente y los recursos naturales</t>
    </r>
  </si>
  <si>
    <t>Área organizacional: ARPAE</t>
  </si>
  <si>
    <t>Presupuesto: $ 1.726.347.774</t>
  </si>
  <si>
    <t>1. Realizar el diagnóstico ambiental del tráfico ilegal de fauna, priorizando las unidades policiales y municipios a intervenir.</t>
  </si>
  <si>
    <r>
      <t xml:space="preserve">Priorización de unidades policiales que presentan mayor problemática ambiental, relacionadas con el tráfico ilegal de especies de fauna silvestre, utilizando fuentes de información internas y externas, con el propósito de planear y ejecutar acciones de prevención, control e investigación criminal, con el equipo táctico de intervención.
</t>
    </r>
    <r>
      <rPr>
        <b/>
        <sz val="9"/>
        <rFont val="Arial"/>
        <family val="2"/>
      </rPr>
      <t xml:space="preserve">Evidencia: </t>
    </r>
    <r>
      <rPr>
        <sz val="9"/>
        <rFont val="Arial"/>
        <family val="2"/>
      </rPr>
      <t>Diagnóstico ambiental del tráfico ilegal de fauna, priorizando las unidades policiales y municipios a intervenir.</t>
    </r>
  </si>
  <si>
    <t>TC. SANDRA MILENA REYES CÁCERES 
Jefe Área Protección Ambiental y Ecológica</t>
  </si>
  <si>
    <t>2. Asignar unidades móviles de intervención al tráfico ilegal de fauna silvestre.</t>
  </si>
  <si>
    <r>
      <t xml:space="preserve">Entrega de los vehículos acondicionados para afrontar las diferentes condiciones geográficas del país, y contribuya en la efectividad de atención de motivos de policía con especies de fauna silvestre.
</t>
    </r>
    <r>
      <rPr>
        <b/>
        <sz val="9"/>
        <rFont val="Arial"/>
        <family val="2"/>
      </rPr>
      <t xml:space="preserve">
Evidencia:</t>
    </r>
    <r>
      <rPr>
        <sz val="9"/>
        <rFont val="Arial"/>
        <family val="2"/>
      </rPr>
      <t xml:space="preserve"> comunicado oficial anexado constancia recibido a satisfacción del vehículo, formato 2BS-FR-0045.</t>
    </r>
  </si>
  <si>
    <t>3. Socializar los lineamientos para el despliegue  de las acciones de prevención, control, investigación criminal con el equipo táctico de intervención y protección ambiental.</t>
  </si>
  <si>
    <r>
      <t xml:space="preserve">Estableciendo los parámetros de actuación policial, para el despliegue de las  acciones de control ambiental, a fin de contrarrestar el tráfico, transporte y la comercialización de fauna silvestre en las unidades priorizadas, haciendo uso de la unidad móvil de intervención. 
</t>
    </r>
    <r>
      <rPr>
        <b/>
        <sz val="9"/>
        <rFont val="Arial"/>
        <family val="2"/>
      </rPr>
      <t>Evidencia:</t>
    </r>
    <r>
      <rPr>
        <sz val="9"/>
        <rFont val="Arial"/>
        <family val="2"/>
      </rPr>
      <t xml:space="preserve"> comunicación oficial con los parámetros, dirigido a las unidades priorizadas. 
</t>
    </r>
  </si>
  <si>
    <t>4. Ejecutar acciones de prevención, control e investigación criminal, con el  equipo táctico de intervención y protección ambiental en las unidades priorizadas, en el diagnóstico ambiental del tráfico ilegal de fauna.</t>
  </si>
  <si>
    <r>
      <t xml:space="preserve">Despliegue de las acciones de prevención, control e investigación criminal, con el equipo táctico de intervención y protección ambiental; en las unidades priorizadas en el diagnóstico ambiental del tráfico ilegal de fauna, en coordinación con las autoridades ambientales de la región. 
</t>
    </r>
    <r>
      <rPr>
        <b/>
        <sz val="9"/>
        <rFont val="Arial"/>
        <family val="2"/>
      </rPr>
      <t xml:space="preserve">Evidencia: </t>
    </r>
    <r>
      <rPr>
        <sz val="9"/>
        <rFont val="Arial"/>
        <family val="2"/>
      </rPr>
      <t>Informe de resultados donde se evidencie el despliegue de las acciones de prevención, control e investigación criminal ejecutadas y los resultados obtenidos.</t>
    </r>
  </si>
  <si>
    <t>1/05/2022
2/08/2022</t>
  </si>
  <si>
    <t>1/08/2022
1/11/2022</t>
  </si>
  <si>
    <t>5. Evaluar la ejecución de las acciones del  equipo táctico de intervención y protección ambiental,  en las unidades   priorizadas.</t>
  </si>
  <si>
    <r>
      <t xml:space="preserve">Evaluación y análisis de la ejecución de acciones del equipo táctico de intervención y protección ambiental, cotejando los resultados, identificando la efectividad de las actividades del  equipo táctico de intervención y protección ambiental.
</t>
    </r>
    <r>
      <rPr>
        <b/>
        <sz val="9"/>
        <rFont val="Arial"/>
        <family val="2"/>
      </rPr>
      <t xml:space="preserve">Evidencia: </t>
    </r>
    <r>
      <rPr>
        <sz val="9"/>
        <rFont val="Arial"/>
        <family val="2"/>
      </rPr>
      <t>Informe de resultados del despliegue del componente de intervención, que posea análisis comparativo relacionados en la descripción.</t>
    </r>
  </si>
  <si>
    <t>ELABORÓ: 
TC. SANDRA MILENA REYES CÁCERES 
Jefe Área Protección Ambiental y Ecológica</t>
  </si>
  <si>
    <r>
      <t xml:space="preserve">Objetivo estratégico: </t>
    </r>
    <r>
      <rPr>
        <sz val="9"/>
        <rFont val="Arial"/>
        <family val="2"/>
      </rPr>
      <t>SP3-Adecuar las capacidades de la institución para contrarrestar los factores que afectan la convivencia.</t>
    </r>
  </si>
  <si>
    <r>
      <t xml:space="preserve">Descripción: </t>
    </r>
    <r>
      <rPr>
        <sz val="9"/>
        <rFont val="Arial"/>
        <family val="2"/>
      </rPr>
      <t>Realizar seguimiento al despliegue de</t>
    </r>
    <r>
      <rPr>
        <b/>
        <sz val="9"/>
        <rFont val="Arial"/>
        <family val="2"/>
      </rPr>
      <t xml:space="preserve"> </t>
    </r>
    <r>
      <rPr>
        <sz val="9"/>
        <rFont val="Arial"/>
        <family val="2"/>
      </rPr>
      <t>los lineamientos institucionales de la protección física de las instalaciones policiales, en las metropolitanas y departamentos de policía del nivel nacional.</t>
    </r>
  </si>
  <si>
    <r>
      <t>Responsable:</t>
    </r>
    <r>
      <rPr>
        <sz val="9"/>
        <rFont val="Arial"/>
        <family val="2"/>
      </rPr>
      <t xml:space="preserve"> 
CR. JHON HARVEY ALZATE DUQUE
Director de Protección y Servicios Especiales</t>
    </r>
  </si>
  <si>
    <t>Indicador:  Afectación a la seguridad de protegidos</t>
  </si>
  <si>
    <r>
      <t>Proceso:</t>
    </r>
    <r>
      <rPr>
        <sz val="9"/>
        <rFont val="Arial"/>
        <family val="2"/>
      </rPr>
      <t xml:space="preserve"> Protección a Personas con nivel de Riesgo Comprobado y Seguridad a Instalaciones Gubernamentales y Diplomáticas.</t>
    </r>
  </si>
  <si>
    <r>
      <t xml:space="preserve">Área organizacional: </t>
    </r>
    <r>
      <rPr>
        <sz val="9"/>
        <rFont val="Arial"/>
        <family val="2"/>
      </rPr>
      <t>ARPRO</t>
    </r>
  </si>
  <si>
    <t>Presupuesto:      $ 1.042.814.117</t>
  </si>
  <si>
    <t>1. Establecer las unidades de policía que serán asesoradas y evaluadas en la implementación de los lineamientos de seguridad a instalaciones, de acuerdo al nivel afectación presentada en la vigencia 2020 y 2021.</t>
  </si>
  <si>
    <r>
      <t xml:space="preserve">Planificación de las metropolitanas y departamentos de policía que serán asesorados y evaluados en la implementación de los lineamientos de seguridad a instalaciones, teniendo en cuenta las afectaciones de seguridad presentadas en las vigencias 2020 y 2021. 
</t>
    </r>
    <r>
      <rPr>
        <b/>
        <sz val="9"/>
        <rFont val="Arial"/>
        <family val="2"/>
      </rPr>
      <t xml:space="preserve">Evidencia: </t>
    </r>
    <r>
      <rPr>
        <sz val="9"/>
        <rFont val="Arial"/>
        <family val="2"/>
      </rPr>
      <t xml:space="preserve">Orden de servicio que establezca las actividades a desarrollar, cronograma de asesoramiento y personal integrante del equipo de implementación.  </t>
    </r>
  </si>
  <si>
    <t>TC. GERARDO ARMANDO MUÑOZ AYALA
Jefe Área de Protección a Personas e Instalaciones</t>
  </si>
  <si>
    <t>2. Asesorar y evaluar la implementación del Manual de Seguridad Física de Instalaciones Policiales en las unidades de policía.</t>
  </si>
  <si>
    <r>
      <t xml:space="preserve">Desarrollo de visitas de asesoria y evaluación a las metropolitanas y departamentos de policía en la implementación del Manual de Seguridad Física de Instalaciones Policiales. 
</t>
    </r>
    <r>
      <rPr>
        <b/>
        <sz val="9"/>
        <rFont val="Arial"/>
        <family val="2"/>
      </rPr>
      <t xml:space="preserve">Evidencia: </t>
    </r>
    <r>
      <rPr>
        <sz val="9"/>
        <rFont val="Arial"/>
        <family val="2"/>
      </rPr>
      <t>Informe de acciones realizadas y resultados obtenidos.</t>
    </r>
  </si>
  <si>
    <t>15/02/2022
15/05/2022
15/08/2022</t>
  </si>
  <si>
    <t>14/05/2022
14/08/2022
14/11/2022</t>
  </si>
  <si>
    <t xml:space="preserve">3. Valorar las herramienta y formatos establecidos para la implementación de la metodologia de seguridad fisica de instalaciones policiales. </t>
  </si>
  <si>
    <r>
      <t xml:space="preserve">Valoración de la funcionalidad del procedimiento, formatos y herramientas de implementación de la seguridad física, identificando aquellos que deben ser ajustados o creados, que permitan fortalecer la seguridad fisica de instalaciones policiales.  
</t>
    </r>
    <r>
      <rPr>
        <b/>
        <sz val="9"/>
        <rFont val="Arial"/>
        <family val="2"/>
      </rPr>
      <t xml:space="preserve">Evidencia: </t>
    </r>
    <r>
      <rPr>
        <sz val="9"/>
        <rFont val="Arial"/>
        <family val="2"/>
      </rPr>
      <t>Informe de actividades realizadas, relacionando las modificaciones o propuestas de  procedimiento, formatos y herramientas de implementación de la seguridad física.</t>
    </r>
  </si>
  <si>
    <t>15/05/2022
15/08/2022</t>
  </si>
  <si>
    <t>14/08/2022
14/11/2022</t>
  </si>
  <si>
    <t>4. Evaluar el nivel de implementación del  Manual de Seguridad Fisica de Instalaciones Policiales.</t>
  </si>
  <si>
    <r>
      <t xml:space="preserve">Evaluación del avance de implementación del Manual de Seguridad Fisica de Instalaciones Policiales, analizando unidad por unidad. 
</t>
    </r>
    <r>
      <rPr>
        <b/>
        <sz val="9"/>
        <rFont val="Arial"/>
        <family val="2"/>
      </rPr>
      <t xml:space="preserve">Evidencia: </t>
    </r>
    <r>
      <rPr>
        <sz val="9"/>
        <rFont val="Arial"/>
        <family val="2"/>
      </rPr>
      <t>Informe de actividades realizadas y resultados obtenidos.</t>
    </r>
  </si>
  <si>
    <r>
      <t xml:space="preserve">ELABORÓ: 
TC. GERARDO ARMANDO MUÑOZ AYALA
</t>
    </r>
    <r>
      <rPr>
        <sz val="9"/>
        <rFont val="Arial"/>
        <family val="2"/>
      </rPr>
      <t>Jefe Área de Protección a Personas e Instalaciones</t>
    </r>
  </si>
  <si>
    <r>
      <t xml:space="preserve">REVISÓ: 
TC. MONICA LÓPEZ ALBA
</t>
    </r>
    <r>
      <rPr>
        <sz val="9"/>
        <rFont val="Arial"/>
        <family val="2"/>
      </rPr>
      <t>Jefe Planeación DIPRO</t>
    </r>
  </si>
  <si>
    <r>
      <t xml:space="preserve">APROBÓ: 
CR. JHON HARVEY ALZATE DUQUE
</t>
    </r>
    <r>
      <rPr>
        <sz val="9"/>
        <rFont val="Arial"/>
        <family val="2"/>
      </rPr>
      <t>Director de Protección y Servicios Especiales</t>
    </r>
  </si>
  <si>
    <t>DIRECCIÓN DE CARABINEROS Y SEGURIDAD RURAL</t>
  </si>
  <si>
    <r>
      <t xml:space="preserve">Iniciativa estratégica: </t>
    </r>
    <r>
      <rPr>
        <sz val="9"/>
        <rFont val="Arial"/>
        <family val="2"/>
      </rPr>
      <t xml:space="preserve">Desplegar segunda fase de la iniciativa: modalidad de carabineros motorizados, fortaleciendo el despliegue y cobertura del servicio de policía en entornos rurales, aportando a la consolidación del Sistema Integrado de Seguridad Rural SISER, dinamizando la realización de actividades de prevención y control de delitos que afectan la Convivencia y Seguridad Ciudadana. </t>
    </r>
  </si>
  <si>
    <r>
      <t xml:space="preserve">Nombre del plan: </t>
    </r>
    <r>
      <rPr>
        <sz val="9"/>
        <rFont val="Arial"/>
        <family val="2"/>
      </rPr>
      <t>DICAR_2022_SP3_Despliegue de modalidad carabineros motorizados.</t>
    </r>
  </si>
  <si>
    <r>
      <t xml:space="preserve">Descripción: </t>
    </r>
    <r>
      <rPr>
        <sz val="9"/>
        <rFont val="Arial"/>
        <family val="2"/>
      </rPr>
      <t>Dar inicio a la segunda fase de la iniciativa: modalidad de carabineros motorizados, estableciendo capacitaciones, parámetros doctrinales, espacios de aplicación, y recursos que serán requeridos en el despliegue de la misma, fortaleciendo el Sistema Integrado de Seguridad Rural SISER, con el fin de dinamizar la realización de actividades preventivas y de control de delitos que afectan la Convivencia y Seguridad Ciudadana por parte de los carabineros, teniendo siempre en cuenta la seguridad operativa.</t>
    </r>
  </si>
  <si>
    <r>
      <t xml:space="preserve">Indicador: </t>
    </r>
    <r>
      <rPr>
        <sz val="9"/>
        <rFont val="Arial"/>
        <family val="2"/>
      </rPr>
      <t>Indicador: SP3 Porcentaje de articulación de capacidades a partir del Análisis Integral de Seguridad y Convivencia Ciudadana AISEC.</t>
    </r>
  </si>
  <si>
    <t>META: 75%</t>
  </si>
  <si>
    <t>17.5</t>
  </si>
  <si>
    <t>18.7</t>
  </si>
  <si>
    <r>
      <t>Proceso:</t>
    </r>
    <r>
      <rPr>
        <sz val="9"/>
        <rFont val="Arial"/>
        <family val="2"/>
      </rPr>
      <t xml:space="preserve"> Servicio de Policía Rural.</t>
    </r>
  </si>
  <si>
    <t>Presupuesto: $ 24.582.352</t>
  </si>
  <si>
    <t>1. Establecer doctrina frente a la prestación del servicio mediante la modalidad de carabineros motorizados.</t>
  </si>
  <si>
    <t>Jefe Área de Carabineros y Guías DICAR</t>
  </si>
  <si>
    <t xml:space="preserve">2. Establecer actividades de formación del personal que realiza patrullaje motorizado.   </t>
  </si>
  <si>
    <t>3. Evaluar los resultados del fortalecimiento de la segunda fase de la implementación de la modalidad de patrullaje del servicio de carabineros en motocicletas .</t>
  </si>
  <si>
    <t>ELABORÓ: 
Teniente Coronel JOSÉ ANDRÉS PULIDO TOBO
Jefe Área de Carabineros y Guías DICAR</t>
  </si>
  <si>
    <t>REVISÓ: 
Coronel WILLIAM CASTAÑO RAMOS  
Subdirector de Carabineros y Seguridad Rural</t>
  </si>
  <si>
    <t xml:space="preserve">APROBÓ: 
Brigadier General JESÚS ALEJANDRO BARRERA PEÑA
Director de Carabineros y Seguridad Rural </t>
  </si>
  <si>
    <t>CENTRO DE INTELIGENCIA PROSPECTIVA</t>
  </si>
  <si>
    <t>Responsable: 
TC. MARCO ALEXANDER MILLAN
Jefe Centro de Inteligencia Prospectiva</t>
  </si>
  <si>
    <t>Indicador: Productos realizados que permitan la adecuada orientación en la toma de decisiones frente factores, actores y fenomenos  que afectan la convivencia.</t>
  </si>
  <si>
    <r>
      <t>Proceso:</t>
    </r>
    <r>
      <rPr>
        <sz val="9"/>
        <rFont val="Arial"/>
        <family val="2"/>
      </rPr>
      <t xml:space="preserve"> </t>
    </r>
    <r>
      <rPr>
        <b/>
        <sz val="9"/>
        <rFont val="Arial"/>
        <family val="2"/>
      </rPr>
      <t>INTELIGENCIA</t>
    </r>
  </si>
  <si>
    <t>Área organizacional:  Centro de Inteligencia Prospectiva</t>
  </si>
  <si>
    <t>Presupuesto: $  2,688,853,531</t>
  </si>
  <si>
    <t>1. Realizar levantamiento de información para los tableros de control del SIP</t>
  </si>
  <si>
    <t>Teniente Coronel Marco Alexander Millan 
Jefe Centro de Inteligencia Prospectiva</t>
  </si>
  <si>
    <t>30/04/2022</t>
  </si>
  <si>
    <t>2. Realizar el plan de trabajo para el diseño y desarrollo de tableros de control</t>
  </si>
  <si>
    <t>30/09/2022</t>
  </si>
  <si>
    <t>3. Realizar implementación del Sistema Inteligencia Policial SIP</t>
  </si>
  <si>
    <t xml:space="preserve">4. Realizar entrenamiento a funcionarios </t>
  </si>
  <si>
    <t>30/11/2022</t>
  </si>
  <si>
    <t>5. Formular los documentos doctrinales  para el SIP</t>
  </si>
  <si>
    <t>6. Articular bases de datos al SIP</t>
  </si>
  <si>
    <t xml:space="preserve">ELABORÓ: 
Intendente EDDI JHONNATAN NOVOA DIAZ
Responsable de Gestión Institucional DIPOL
</t>
  </si>
  <si>
    <t>REVISÓ: 
Mayor  ANDREA DEL PILAR CARRILLO PRIETO
Jefe de Planeación DIPOL</t>
  </si>
  <si>
    <t xml:space="preserve">APROBÓ: 
Mayor General NORBERTO MUJICA JAIME
Director de Inteligencia Policial
</t>
  </si>
  <si>
    <t>ÁREA DE PRODUCCIÓN DE INTELIGENCIA</t>
  </si>
  <si>
    <r>
      <t>Objetivo estratégico:</t>
    </r>
    <r>
      <rPr>
        <sz val="9"/>
        <rFont val="Arial"/>
        <family val="2"/>
      </rPr>
      <t xml:space="preserve"> SP3-Adecuar las capacidades de la institución para contrarrestar los factores que afectan la convivencia</t>
    </r>
  </si>
  <si>
    <r>
      <t xml:space="preserve">Descripción: </t>
    </r>
    <r>
      <rPr>
        <sz val="9"/>
        <rFont val="Arial"/>
        <family val="2"/>
      </rPr>
      <t>A través de las herramientas técnicas de ciberinteligencia producir información que permita aportar estratégicamente a las políticas focalizadas a la Convivencia y Seguridad Ciudadana</t>
    </r>
    <r>
      <rPr>
        <b/>
        <sz val="9"/>
        <rFont val="Arial"/>
        <family val="2"/>
      </rPr>
      <t>.</t>
    </r>
  </si>
  <si>
    <t>Responsable: 
TC. FERNANDO GUZMÁN RAMOS
Jefe Área de Producción de Inteligencia</t>
  </si>
  <si>
    <t>Indicador: productos generados a partir de la capacidad técnica en ciberinteligencia</t>
  </si>
  <si>
    <t>Área organizacional: Área Producción de Inteligencia</t>
  </si>
  <si>
    <t>Presupuesto: $  1.478.021.252</t>
  </si>
  <si>
    <t>1. Realizar diagnóstico de la capacidad técnica de ciberinteligencia</t>
  </si>
  <si>
    <t>TC. Fernando Guzmán Ramos
Jefe Área de Producción de Inteligencia</t>
  </si>
  <si>
    <t>28/02/2022</t>
  </si>
  <si>
    <t xml:space="preserve">2. Identificar fenómenos en el contexto de la ciberinteligencia  </t>
  </si>
  <si>
    <t>3. Formular propuesta de los documentos doctrinales para la capacidad técnica de ciberinteligencia</t>
  </si>
  <si>
    <t xml:space="preserve">4. Realizar entrenamiento a funcionarios de Inteligencia Policial </t>
  </si>
  <si>
    <t xml:space="preserve">5. Generar el aporte de la capacidad técnica de ciberinteligencia </t>
  </si>
  <si>
    <t>Realizar el inventario de documentos doctrinales de las unidades priorizadas que requieren actualización, alineación y/o modificación en el marco del proceso de transformación integral.</t>
  </si>
  <si>
    <t>Jefe Grupo Gestión Institucional</t>
  </si>
  <si>
    <t xml:space="preserve">
01/01/2022</t>
  </si>
  <si>
    <t xml:space="preserve">
28/02/2022</t>
  </si>
  <si>
    <t>Establecer los criterios para la generación de la doctrina en la Policía Nacional.</t>
  </si>
  <si>
    <t xml:space="preserve">
01/03/2022</t>
  </si>
  <si>
    <t xml:space="preserve">
30/04/2022</t>
  </si>
  <si>
    <t>Socializar la metodología a las unidades policiales que deben actualizar los documentos de acuerdo a las necesidades evidenciadas en el proceso de transformación integral de la Policía Nacional.</t>
  </si>
  <si>
    <t xml:space="preserve">
01/05/2022</t>
  </si>
  <si>
    <t xml:space="preserve">
30/05/2022</t>
  </si>
  <si>
    <t>Realizar el seguimiento a la actualización de los documentos doctrinales de las unidades priorizadas.</t>
  </si>
  <si>
    <t xml:space="preserve">
01/06/2022</t>
  </si>
  <si>
    <t xml:space="preserve">
30/11/2022</t>
  </si>
  <si>
    <t>Evaluar el impacto de actualización de la doctrina.</t>
  </si>
  <si>
    <t xml:space="preserve">
01/12/2022</t>
  </si>
  <si>
    <t xml:space="preserve">
15/12/2022</t>
  </si>
  <si>
    <t>ELABORÓ: 
CT. LAURA CAROLINA ARIZA GUEVARA
ANALISTA DE PLANEACIÓN INSTITUCIONAL</t>
  </si>
  <si>
    <t>REVISÓ: 
MY. JAVIER ELBERTO CASTILLO LEAL
JEFE GRUPO GESTIÓN INSTITUCIONAL (E)</t>
  </si>
  <si>
    <t xml:space="preserve">APROBÓ: 
BG. LUIS ERNESTO GARCÍA HERNANDEZ
JEFE OFICINA DE PLANEACIÓN </t>
  </si>
  <si>
    <r>
      <rPr>
        <b/>
        <sz val="11"/>
        <rFont val="Arial"/>
        <family val="2"/>
      </rPr>
      <t>Iniciativa estratégica:</t>
    </r>
    <r>
      <rPr>
        <sz val="11"/>
        <rFont val="Arial"/>
        <family val="2"/>
      </rPr>
      <t xml:space="preserve"> Emitir el lineamiento para la generación o actualizacion de la doctrina en la Policía Nacional.</t>
    </r>
  </si>
  <si>
    <r>
      <rPr>
        <b/>
        <sz val="11"/>
        <rFont val="Arial"/>
        <family val="2"/>
      </rPr>
      <t>Nombre del plan</t>
    </r>
    <r>
      <rPr>
        <sz val="11"/>
        <rFont val="Arial"/>
        <family val="2"/>
      </rPr>
      <t>:OFPLA_2022_Alineación y simplificación de la doctrina para contribuir a la efectividad del servicio de policía.</t>
    </r>
  </si>
  <si>
    <r>
      <t>Descripción:</t>
    </r>
    <r>
      <rPr>
        <sz val="11"/>
        <rFont val="Arial"/>
        <family val="2"/>
      </rPr>
      <t xml:space="preserve"> Establecer los criterios para la generación o actualización de la doctrina policial por parte de las unidades, permitiendo la alineación de los documentos a los parámetros establecidos en el proceso de transformación integral en el marco del servicio de policía.</t>
    </r>
  </si>
  <si>
    <r>
      <t xml:space="preserve">Indicador: </t>
    </r>
    <r>
      <rPr>
        <sz val="11"/>
        <rFont val="Arial"/>
        <family val="2"/>
      </rPr>
      <t>SP4 Porcentaje apropiación test de doctrina</t>
    </r>
  </si>
  <si>
    <r>
      <t xml:space="preserve">Presupuesto: </t>
    </r>
    <r>
      <rPr>
        <sz val="11"/>
        <rFont val="Arial"/>
        <family val="2"/>
      </rPr>
      <t>$156.166.887</t>
    </r>
  </si>
  <si>
    <r>
      <t xml:space="preserve">Objetivo estratégico: </t>
    </r>
    <r>
      <rPr>
        <sz val="9"/>
        <rFont val="Arial"/>
        <family val="2"/>
      </rPr>
      <t>SP5 Implementar el Modelo de Planeación y Gestión Operacional para el Servicio de Policía.</t>
    </r>
  </si>
  <si>
    <r>
      <t xml:space="preserve">Iniciativa estratégica: </t>
    </r>
    <r>
      <rPr>
        <sz val="9"/>
        <rFont val="Arial"/>
        <family val="2"/>
      </rPr>
      <t>Estrategia Integral contra el Crimen Organizado.</t>
    </r>
  </si>
  <si>
    <r>
      <t xml:space="preserve">Nombre del plan: </t>
    </r>
    <r>
      <rPr>
        <sz val="9"/>
        <rFont val="Arial"/>
        <family val="2"/>
      </rPr>
      <t>DIJIN_2022_SP5_DIJIN_2022_SP5_Despliegue y socialización de la Guía Metodológica MACRI.</t>
    </r>
  </si>
  <si>
    <r>
      <t xml:space="preserve">Descripción: </t>
    </r>
    <r>
      <rPr>
        <sz val="9"/>
        <rFont val="Arial"/>
        <family val="2"/>
      </rPr>
      <t>Porcentaje de planes de acción que aportan a la gestión operativa y preventiva.</t>
    </r>
  </si>
  <si>
    <r>
      <t xml:space="preserve">Responsable: </t>
    </r>
    <r>
      <rPr>
        <sz val="9"/>
        <rFont val="Arial"/>
        <family val="2"/>
      </rPr>
      <t>Coronel Carlos Eduardo Girón Luque, Jefe Análisis y Administración de Información Criminal.</t>
    </r>
  </si>
  <si>
    <r>
      <rPr>
        <b/>
        <sz val="9"/>
        <rFont val="Arial"/>
        <family val="2"/>
      </rPr>
      <t>Indicador:</t>
    </r>
    <r>
      <rPr>
        <sz val="9"/>
        <rFont val="Arial"/>
        <family val="2"/>
      </rPr>
      <t xml:space="preserve"> Porcentaje de planes de acción que aportan a la gestión operativa y preventiva.</t>
    </r>
  </si>
  <si>
    <r>
      <t xml:space="preserve">Proceso: </t>
    </r>
    <r>
      <rPr>
        <sz val="9"/>
        <rFont val="Arial"/>
        <family val="2"/>
      </rPr>
      <t>Desarrollar Investigación Judicial, Desarrollar Investigación Criminalística, Desarrollar Investigación Criminológica y Administrar la Información Criminal.</t>
    </r>
  </si>
  <si>
    <t>Área organizacional: DIJIN - SUCRI - JACRI</t>
  </si>
  <si>
    <t>Crear metodología de priorización</t>
  </si>
  <si>
    <r>
      <t xml:space="preserve">Presentar a OFPLA  para validación la metodología de priorización, planeacion seguimiento y evaluacion de los objetivos operacionales, que permitirá la construcción de la MORED de cada vigencia.
</t>
    </r>
    <r>
      <rPr>
        <b/>
        <sz val="9"/>
        <rFont val="Arial"/>
        <family val="2"/>
      </rPr>
      <t>Evidencia:</t>
    </r>
    <r>
      <rPr>
        <sz val="9"/>
        <rFont val="Arial"/>
        <family val="2"/>
      </rPr>
      <t xml:space="preserve"> Metodología documentada para la identificación, priorización, planeación, seguimiento y evaluación de objetivos operacionales para la construcción de las MORED. </t>
    </r>
  </si>
  <si>
    <t>28/2/2022</t>
  </si>
  <si>
    <t>Presentar proyecto guía MACRI</t>
  </si>
  <si>
    <r>
      <t xml:space="preserve">Presentar proyecto de guía del MACRI, teniendo en cuenta la metodología de priorización,  planeacion seguimiento y evaluacion de los objetivos operacionales  para la construcción de las MORED; así como  las observaciones presentadas por esa Oficina Asesora frente a la misma.
</t>
    </r>
    <r>
      <rPr>
        <b/>
        <sz val="9"/>
        <rFont val="Arial"/>
        <family val="2"/>
      </rPr>
      <t xml:space="preserve">
Evidencia: </t>
    </r>
    <r>
      <rPr>
        <sz val="9"/>
        <rFont val="Arial"/>
        <family val="2"/>
      </rPr>
      <t>Comunicación oficial dirigida al señor Subdirector General, adjuntando el proyecto de guía actualizado, con el fin de iniciar los tramites pertinentes de liberación documental en SVE.</t>
    </r>
  </si>
  <si>
    <t>30/03/2022</t>
  </si>
  <si>
    <t>Liberar en SVE documento Guía del MACRI.</t>
  </si>
  <si>
    <t>Realizar trámite para liberación documental de la Guía MACRI en la SVE.
Evidencia: informe de actividades dirigido al señor Subdirector General, informando las actividades realizadas con el fin de realizar la liberación documental de la Guía MACRI en la SVE.</t>
  </si>
  <si>
    <t>30/6/2022</t>
  </si>
  <si>
    <t xml:space="preserve">Capacitar personal de la Policía Nacinal sobre el Mapa de Criminalidad. </t>
  </si>
  <si>
    <r>
      <t xml:space="preserve">Capacitación dirigida a personal de la Policía Nacional sobre el correcto uso y gestión de información en el Mapa de Criminalidad MACRI, así como sobre los criterios establecidos  para la ejecución operacional en la Policía Nacional.
</t>
    </r>
    <r>
      <rPr>
        <b/>
        <sz val="9"/>
        <rFont val="Arial"/>
        <family val="2"/>
      </rPr>
      <t xml:space="preserve">
Evidencia:</t>
    </r>
    <r>
      <rPr>
        <sz val="9"/>
        <rFont val="Arial"/>
        <family val="2"/>
      </rPr>
      <t xml:space="preserve"> Comunicación oficial dirigida al señor Subdirector General, informando las actividades realizadas y el personal capacitado.</t>
    </r>
  </si>
  <si>
    <t>31/07/2022</t>
  </si>
  <si>
    <t>Evaluar la gestión de información en el sistema MACRI por parte de las unidades.</t>
  </si>
  <si>
    <r>
      <t xml:space="preserve">Realizar la evaluación por parte del Centro de Análisis Criminal, a las unidades de policía comprometidas en el uso de la herramienta MACRI, sobre la aplicación de la metodología y la correcta gestión de la información del sistema.
</t>
    </r>
    <r>
      <rPr>
        <b/>
        <sz val="9"/>
        <rFont val="Arial"/>
        <family val="2"/>
      </rPr>
      <t xml:space="preserve">
Evidencia:</t>
    </r>
    <r>
      <rPr>
        <sz val="9"/>
        <rFont val="Arial"/>
        <family val="2"/>
      </rPr>
      <t>Comunicación oficial dirigida al señor Subdirector General, informando las actividades realizadas y los resultados de la evaluación.</t>
    </r>
  </si>
  <si>
    <r>
      <t xml:space="preserve">ELABORÓ: 
</t>
    </r>
    <r>
      <rPr>
        <sz val="9"/>
        <rFont val="Arial"/>
        <family val="2"/>
      </rPr>
      <t xml:space="preserve">Teniente </t>
    </r>
    <r>
      <rPr>
        <b/>
        <sz val="9"/>
        <rFont val="Arial"/>
        <family val="2"/>
      </rPr>
      <t xml:space="preserve">EDWIN ANTONIO ABELLO ACOSTA
</t>
    </r>
    <r>
      <rPr>
        <sz val="9"/>
        <rFont val="Arial"/>
        <family val="2"/>
      </rPr>
      <t>Análista Criminal</t>
    </r>
  </si>
  <si>
    <r>
      <t xml:space="preserve">REVISÓ: 
</t>
    </r>
    <r>
      <rPr>
        <sz val="9"/>
        <rFont val="Arial"/>
        <family val="2"/>
      </rPr>
      <t xml:space="preserve">Mayor </t>
    </r>
    <r>
      <rPr>
        <b/>
        <sz val="9"/>
        <rFont val="Arial"/>
        <family val="2"/>
      </rPr>
      <t xml:space="preserve">JORGE IVAN HERRRERA SÁNCHEZ
</t>
    </r>
    <r>
      <rPr>
        <sz val="9"/>
        <rFont val="Arial"/>
        <family val="2"/>
      </rPr>
      <t>Jefe Centro Análisis Criminal</t>
    </r>
  </si>
  <si>
    <r>
      <t xml:space="preserve">APROBÓ: 
</t>
    </r>
    <r>
      <rPr>
        <sz val="9"/>
        <rFont val="Arial"/>
        <family val="2"/>
      </rPr>
      <t xml:space="preserve">Mayor General </t>
    </r>
    <r>
      <rPr>
        <b/>
        <sz val="9"/>
        <rFont val="Arial"/>
        <family val="2"/>
      </rPr>
      <t xml:space="preserve">FERNANDO MURILLO ORREGO
</t>
    </r>
    <r>
      <rPr>
        <sz val="9"/>
        <rFont val="Arial"/>
        <family val="2"/>
      </rPr>
      <t>Director de Investigación Criminal e INTERPOL</t>
    </r>
  </si>
  <si>
    <r>
      <t xml:space="preserve">Objetivo estratégico: </t>
    </r>
    <r>
      <rPr>
        <sz val="11"/>
        <rFont val="Arial"/>
        <family val="2"/>
      </rPr>
      <t>SP5 Implementar el modelo de planeación y gestión operacional del servicio de policía</t>
    </r>
  </si>
  <si>
    <r>
      <t xml:space="preserve">Iniciativa estratégica: </t>
    </r>
    <r>
      <rPr>
        <sz val="11"/>
        <color indexed="8"/>
        <rFont val="Arial"/>
        <family val="2"/>
      </rPr>
      <t>Implementación del sistema de prevención, seguridad y convivencia ciudadana</t>
    </r>
  </si>
  <si>
    <r>
      <t xml:space="preserve">Nombre del plan: </t>
    </r>
    <r>
      <rPr>
        <sz val="11"/>
        <rFont val="Arial"/>
        <family val="2"/>
      </rPr>
      <t>DISEC_2022_SP5_Fortalecimiento de la gestión operativa y preventiva</t>
    </r>
  </si>
  <si>
    <r>
      <rPr>
        <b/>
        <sz val="11"/>
        <rFont val="Arial"/>
        <family val="2"/>
      </rPr>
      <t>Descripción:</t>
    </r>
    <r>
      <rPr>
        <sz val="11"/>
        <rFont val="Arial"/>
        <family val="2"/>
      </rPr>
      <t xml:space="preserve"> con el sistema de prevención inmerso en el MOGEP se establecerá las pruebas piloto para definir su adecuada ejecución operativa.</t>
    </r>
  </si>
  <si>
    <r>
      <t xml:space="preserve">Indicador: </t>
    </r>
    <r>
      <rPr>
        <sz val="11"/>
        <rFont val="Arial"/>
        <family val="2"/>
      </rPr>
      <t>Porcentaje cumplimiento AISEC Nacional y Regional</t>
    </r>
  </si>
  <si>
    <r>
      <t xml:space="preserve">META: </t>
    </r>
    <r>
      <rPr>
        <sz val="11"/>
        <rFont val="Arial"/>
        <family val="2"/>
      </rPr>
      <t>Anual 90%</t>
    </r>
  </si>
  <si>
    <t>Presupuesto:  8.254.118</t>
  </si>
  <si>
    <t>1. Implementar pruebas piloto de los modelos de intervencion (metodología de policía de vecindario)</t>
  </si>
  <si>
    <t>TC. DAVE ANDERSON FIGUEROA CASTELLANOS
Área Prevención, Convivencia y Seguridad Ciudadana</t>
  </si>
  <si>
    <t>2. Evaluar las pruebas piloto de los modelos de intervencion (metodología de policía de vecindario)</t>
  </si>
  <si>
    <t>3. Presentar proyecto doctrinal de los modelos de intervencion (metodología de policía de vecindario)</t>
  </si>
  <si>
    <r>
      <t xml:space="preserve">Iniciativa estratégica: </t>
    </r>
    <r>
      <rPr>
        <sz val="9"/>
        <rFont val="Arial"/>
        <family val="2"/>
      </rPr>
      <t xml:space="preserve">Fortalecimiento del Sistema Integrado de Seguridad Rural "SISER" </t>
    </r>
  </si>
  <si>
    <r>
      <t xml:space="preserve">Nombre del plan: </t>
    </r>
    <r>
      <rPr>
        <sz val="9"/>
        <rFont val="Arial"/>
        <family val="2"/>
      </rPr>
      <t xml:space="preserve">DICAR_2022_SP5_Alineacion del SISER fase 3 con el Modelo de planeación y gestión operacional del servicio de policía MOGEP. </t>
    </r>
  </si>
  <si>
    <r>
      <t xml:space="preserve">Descripción: </t>
    </r>
    <r>
      <rPr>
        <sz val="9"/>
        <rFont val="Arial"/>
        <family val="2"/>
      </rPr>
      <t xml:space="preserve">Direccionar actividades en el marco del Sistema Integrado de Seguridad Rural "SISER" y la Estrategia Institucional de Protección al Capital Natural-EICAN, para la integración de capacidades dentro del Modelo de Gestión Operacional del Servicio de Policía, fortaleciendo actividades preventivas, de inteligencia, investigación y de control territorial en zonas de afectación ambiental. </t>
    </r>
  </si>
  <si>
    <r>
      <t xml:space="preserve">Indicador: </t>
    </r>
    <r>
      <rPr>
        <sz val="9"/>
        <rFont val="Arial"/>
        <family val="2"/>
      </rPr>
      <t>Porcentaje de planes de acción que aportan a la gestión operativa y preventiva</t>
    </r>
    <r>
      <rPr>
        <sz val="9"/>
        <color indexed="10"/>
        <rFont val="Arial"/>
        <family val="2"/>
      </rPr>
      <t>.</t>
    </r>
  </si>
  <si>
    <r>
      <t>Proceso:</t>
    </r>
    <r>
      <rPr>
        <sz val="9"/>
        <rFont val="Arial"/>
        <family val="2"/>
      </rPr>
      <t xml:space="preserve"> Servicio de Policía Rural</t>
    </r>
  </si>
  <si>
    <t>Presupuesto:  $ 379.571.085</t>
  </si>
  <si>
    <r>
      <t xml:space="preserve">Categoría 1: </t>
    </r>
    <r>
      <rPr>
        <sz val="9"/>
        <rFont val="Arial"/>
        <family val="2"/>
      </rPr>
      <t>Direccionamiento operativo</t>
    </r>
    <r>
      <rPr>
        <b/>
        <sz val="9"/>
        <rFont val="Arial"/>
        <family val="2"/>
      </rPr>
      <t xml:space="preserve"> </t>
    </r>
    <r>
      <rPr>
        <sz val="9"/>
        <rFont val="Arial"/>
        <family val="2"/>
      </rPr>
      <t xml:space="preserve">del Sistema Integrado de Seguridad Rural "SISER"  </t>
    </r>
  </si>
  <si>
    <t xml:space="preserve">1. Intervención a delitos ambientales en Zonas Futuro </t>
  </si>
  <si>
    <t>Jefe Coordinación Nacional del Servicio de Policía Rural</t>
  </si>
  <si>
    <t>1.1  Orientación de actividades en el marco del SISER</t>
  </si>
  <si>
    <t xml:space="preserve">1.2  Evaluar y ajustar la planificación de objetivos operacionales que afectan el ambiente y los recursos naturales </t>
  </si>
  <si>
    <r>
      <t xml:space="preserve">Categoría 2: </t>
    </r>
    <r>
      <rPr>
        <sz val="9"/>
        <rFont val="Arial"/>
        <family val="2"/>
      </rPr>
      <t>Aplicación focalizada de estrategia Institucional de Protección al Capital Natural – EICAN.</t>
    </r>
  </si>
  <si>
    <t>2. Desplegar prueba piloto de los modelos de intervención de la Estrategia Institucional de Protección al Capital Natural – EICAN.</t>
  </si>
  <si>
    <t>Jefe Área de seguridad ambiental y recursos naturales DICAR</t>
  </si>
  <si>
    <t>2.1 Evaluar los resultados en la implementación de los modelos de intervención de la Estrategia Institucional de Protección al Capital Natural – EICAN.</t>
  </si>
  <si>
    <t xml:space="preserve">2.3 Ajustar los modelos de intervención  para la estrategia Institucional de Protección al Capital Natural – EICAN. </t>
  </si>
  <si>
    <t>ELABORÓ: 
Coronel LUIS FERNANDO ARCOS ALVAREZ
Coordinador Nacional del Servicio de Policía Rural</t>
  </si>
  <si>
    <t xml:space="preserve">REVISÓ: 
Coronel WILLIAM CASTAÑO RAMOS
Subdirector de Carabineros y Seguridad Rural </t>
  </si>
  <si>
    <t xml:space="preserve">APROBÓ: 
Brigadier General JESÚS ALEJANDRO BARRERA PEÑA
Director de Carabineros y Seguridad Rural </t>
  </si>
  <si>
    <r>
      <t xml:space="preserve">Objetivo estratégico: </t>
    </r>
    <r>
      <rPr>
        <sz val="11"/>
        <rFont val="Arial"/>
        <family val="2"/>
      </rPr>
      <t>C1 Prestar un servicio de policia al ciudadano mediante condiciones de credibilidad, confianza y posicionamiento.</t>
    </r>
  </si>
  <si>
    <r>
      <t xml:space="preserve">Iniciativa estratégica: </t>
    </r>
    <r>
      <rPr>
        <sz val="11"/>
        <rFont val="Arial"/>
        <family val="2"/>
      </rPr>
      <t>Fortalecimiento de acciones que permitan mejorar el servicio de policía.</t>
    </r>
    <r>
      <rPr>
        <sz val="11"/>
        <color rgb="FFFF0000"/>
        <rFont val="Arial"/>
        <family val="2"/>
      </rPr>
      <t xml:space="preserve"> </t>
    </r>
  </si>
  <si>
    <r>
      <t xml:space="preserve">Nombre del plan: </t>
    </r>
    <r>
      <rPr>
        <sz val="11"/>
        <rFont val="Arial"/>
        <family val="2"/>
      </rPr>
      <t xml:space="preserve">DISEC_2022_C1_Fortalecimiento de la percepción de seguridad y convivencia ciudadana en el servicio de policía. </t>
    </r>
  </si>
  <si>
    <r>
      <t>Descripción:</t>
    </r>
    <r>
      <rPr>
        <sz val="11"/>
        <rFont val="Arial"/>
        <family val="2"/>
      </rPr>
      <t xml:space="preserve"> Implementar las acciones necesarias que permitan el fortalecimiento del servicio de policía para la toma de decisiones a traves de los planes de impacto.</t>
    </r>
  </si>
  <si>
    <r>
      <t xml:space="preserve">Responsable: 
</t>
    </r>
    <r>
      <rPr>
        <sz val="11"/>
        <rFont val="Arial"/>
        <family val="2"/>
      </rPr>
      <t>Jefe Grupo Evaluación e Integración del Servicio de Policía</t>
    </r>
  </si>
  <si>
    <r>
      <t xml:space="preserve">Indicador: </t>
    </r>
    <r>
      <rPr>
        <sz val="11"/>
        <rFont val="Arial"/>
        <family val="2"/>
      </rPr>
      <t>Percepción de inseguridad</t>
    </r>
  </si>
  <si>
    <r>
      <t xml:space="preserve">META: </t>
    </r>
    <r>
      <rPr>
        <sz val="11"/>
        <rFont val="Arial"/>
        <family val="2"/>
      </rPr>
      <t>Anual 56%</t>
    </r>
  </si>
  <si>
    <r>
      <t xml:space="preserve">Área organizacional: </t>
    </r>
    <r>
      <rPr>
        <sz val="11"/>
        <rFont val="Arial"/>
        <family val="2"/>
      </rPr>
      <t>Área de Información Estrategica del Servicio de Policía.</t>
    </r>
  </si>
  <si>
    <t>Presupuesto: $ 50.685.459</t>
  </si>
  <si>
    <t>1. Socializar los resultados de la Encuesta de Convivencia y Seguridad Ciudadana - DANE, a los comandantes de Regiones, Metropolitanas y Departamentos de Policía.</t>
  </si>
  <si>
    <r>
      <t xml:space="preserve">Realizar la socialización a los comandantes de Regiones, Metropolitanas y Departamentos de Policía. 
</t>
    </r>
    <r>
      <rPr>
        <b/>
        <sz val="11"/>
        <color rgb="FF000000"/>
        <rFont val="Arial"/>
        <family val="2"/>
      </rPr>
      <t>Evidencia:</t>
    </r>
    <r>
      <rPr>
        <sz val="11"/>
        <color rgb="FF000000"/>
        <rFont val="Arial"/>
        <family val="2"/>
      </rPr>
      <t xml:space="preserve"> Comunicado Oficial dirigido al Director DISEC, remitiendo el acta de socialización.</t>
    </r>
  </si>
  <si>
    <t>Jefe Grupo Evaluación e Integración del Servicio de Policía</t>
  </si>
  <si>
    <t>2. Asesorar metodologicamente en la elaboración de los planes de trabajo propuestos por Metropolitanas y Departamentos.</t>
  </si>
  <si>
    <r>
      <t xml:space="preserve">Validar los planes de trabajo propuestos por Metropolitanas y Departamentos, que contribuyan al fortalecimiento del servicio de Policía.
</t>
    </r>
    <r>
      <rPr>
        <b/>
        <sz val="11"/>
        <color rgb="FF000000"/>
        <rFont val="Arial"/>
        <family val="2"/>
      </rPr>
      <t xml:space="preserve">Evidencia: </t>
    </r>
    <r>
      <rPr>
        <sz val="11"/>
        <color rgb="FF000000"/>
        <rFont val="Arial"/>
        <family val="2"/>
      </rPr>
      <t>Comunicado Oficial dirigido al Director DISEC, remitiendo informe de validación por Región de Policía.</t>
    </r>
  </si>
  <si>
    <t xml:space="preserve">3. Presentar el plan de trabajo para el fortalecimiento de la percepción de seguridad y convivencia ciudadana en el servicio de policía. </t>
  </si>
  <si>
    <r>
      <t xml:space="preserve">Presentación al Director de Seguridad Ciudadana del plan de trabajo para el fortalecimiento de la percepción de seguridad y convivencia ciudadana en el servicio de policía. 
</t>
    </r>
    <r>
      <rPr>
        <b/>
        <sz val="11"/>
        <color rgb="FF000000"/>
        <rFont val="Arial"/>
        <family val="2"/>
      </rPr>
      <t>Evidencia:</t>
    </r>
    <r>
      <rPr>
        <sz val="11"/>
        <color rgb="FF000000"/>
        <rFont val="Arial"/>
        <family val="2"/>
      </rPr>
      <t xml:space="preserve"> Comunicado Oficial dirigido al Director DISEC, remitiendo el plan de trabajo.</t>
    </r>
  </si>
  <si>
    <t xml:space="preserve">4. Seguimiento al plan de trabajo fortalecimiento de la percepción de seguridad y convivencia ciudadana en el servicio de policía. </t>
  </si>
  <si>
    <r>
      <t xml:space="preserve">Relizar el seguimiento al plan de trabajo a traves de la efectividad del cumplimiento de las tareas realizadas por Metropolitanas y Departamentos de Policía
</t>
    </r>
    <r>
      <rPr>
        <b/>
        <sz val="11"/>
        <color rgb="FF000000"/>
        <rFont val="Arial"/>
        <family val="2"/>
      </rPr>
      <t>Evidencia:</t>
    </r>
    <r>
      <rPr>
        <sz val="11"/>
        <color rgb="FF000000"/>
        <rFont val="Arial"/>
        <family val="2"/>
      </rPr>
      <t xml:space="preserve"> Comunicado Oficial dirigido al Director DISEC remitiendo informe de actividades al plan de trabajo.</t>
    </r>
  </si>
  <si>
    <t>5. Evaluar el impacto del plan de trabajo fortalecimiento de la percepción de seguridad y convivencia ciudadana en el servicio de policía.</t>
  </si>
  <si>
    <r>
      <t xml:space="preserve">Evaluación del impacto del plan de trabajo.
</t>
    </r>
    <r>
      <rPr>
        <b/>
        <sz val="11"/>
        <rFont val="Arial"/>
        <family val="2"/>
      </rPr>
      <t xml:space="preserve">Evidencia: </t>
    </r>
    <r>
      <rPr>
        <sz val="11"/>
        <rFont val="Arial"/>
        <family val="2"/>
      </rPr>
      <t>Comunicado Oficial dirigido al Director DISEC remitiendo informe de cumplimiento del plan.</t>
    </r>
  </si>
  <si>
    <t xml:space="preserve">ELABORÓ: 
CT. CARLOS ALBERTO DE LA PEÑA DIAZ
Jefe Grupo de Evaluación e Integración del Servicio </t>
  </si>
  <si>
    <t>REVISÓ: 
CR. GERMÁN IVÁN ROMERO SANABRIA
Jefe Área de Información Estrategica del Servicio de Policía.</t>
  </si>
  <si>
    <t xml:space="preserve">ELABORÓ: 
IT. LUIS EMIR PRADA VÁSQUEZ
Responsable Gestión Institucional 
IT. EDISON RAMIREZ VILLANUEVA
Responsable Gestión Institucional 
</t>
  </si>
  <si>
    <t>APROBÓ: 
MG. JUAN ALBERTO LIBREROTS MORALES 
Director de Trànsito y Transporte</t>
  </si>
  <si>
    <t xml:space="preserve">REVISÓ: 
CR. JUAN CARLOS CASTRO AMORTEGUI
Subdirector de Trànsito y Transporte ( E) 
MY. ADRIANA ALEXANDRA AVENDAÑO GÓMEZ
Jefe de Planeaciòn DITRA 
MY. JEHISSON LEANDRO GAMBOA WILCHES
Jefe Seccional de Investigaciòn Criminal DITRA
IT. LUIS CARLOS LEGUIZAMON CORONADO
Jefe Area Seguridad Vial Direccion de Transito y Transporte ( E) 
</t>
  </si>
  <si>
    <r>
      <rPr>
        <b/>
        <sz val="9"/>
        <rFont val="Arial"/>
        <family val="2"/>
      </rPr>
      <t xml:space="preserve">ELABORÓ: 
</t>
    </r>
    <r>
      <rPr>
        <sz val="9"/>
        <rFont val="Arial"/>
        <family val="2"/>
      </rPr>
      <t xml:space="preserve">Capitán </t>
    </r>
    <r>
      <rPr>
        <b/>
        <sz val="9"/>
        <rFont val="Arial"/>
        <family val="2"/>
      </rPr>
      <t>HAROL MAURICIO ORTEGON TORRES</t>
    </r>
    <r>
      <rPr>
        <sz val="9"/>
        <rFont val="Arial"/>
        <family val="2"/>
      </rPr>
      <t xml:space="preserve">
Jefe Área Investigación Criminológica </t>
    </r>
    <r>
      <rPr>
        <b/>
        <sz val="9"/>
        <color rgb="FFFF0000"/>
        <rFont val="Arial"/>
        <family val="2"/>
      </rPr>
      <t xml:space="preserve">
</t>
    </r>
  </si>
  <si>
    <r>
      <t xml:space="preserve">Objetivo estratégico: </t>
    </r>
    <r>
      <rPr>
        <sz val="11"/>
        <rFont val="Arial"/>
        <family val="2"/>
      </rPr>
      <t>R3- Incorporar a los procesos el Modelo de Administración para medir los resultados logísticos y financieros.</t>
    </r>
  </si>
  <si>
    <r>
      <t xml:space="preserve">Iniciativa estratégica: </t>
    </r>
    <r>
      <rPr>
        <sz val="11"/>
        <rFont val="Arial"/>
        <family val="2"/>
      </rPr>
      <t>diseño de nuevas especificaciones técnicas que permitan mejorar el servicio de Policía en el ámbito nacional.</t>
    </r>
  </si>
  <si>
    <r>
      <t xml:space="preserve">Nombre del plan: </t>
    </r>
    <r>
      <rPr>
        <sz val="11"/>
        <rFont val="Arial"/>
        <family val="2"/>
      </rPr>
      <t>DIRAF_2022_R3_diseño de especificaciones técnicas para la adquisición de motocicletas eléctricas en la Policía Nacional.</t>
    </r>
  </si>
  <si>
    <r>
      <t xml:space="preserve">Descripción: </t>
    </r>
    <r>
      <rPr>
        <sz val="11"/>
        <rFont val="Arial"/>
        <family val="2"/>
      </rPr>
      <t xml:space="preserve">diseño de las especificaciones técnicas para motocicletas eléctricas que apoyen el servicio de Policía, que permitan mejorar el servicio de Policía y contribuir a nivel institucional en el cuidado del medio ambiente. </t>
    </r>
  </si>
  <si>
    <r>
      <t xml:space="preserve">Responsable: 
</t>
    </r>
    <r>
      <rPr>
        <sz val="11"/>
        <rFont val="Arial"/>
        <family val="2"/>
      </rPr>
      <t>Jefe Área Logística Diraf</t>
    </r>
  </si>
  <si>
    <r>
      <t xml:space="preserve">Nombre del plan: </t>
    </r>
    <r>
      <rPr>
        <sz val="9"/>
        <rFont val="Arial"/>
        <family val="2"/>
      </rPr>
      <t>DINAE_PLAN_ACCION_2022_DHO1_Bienestar Universitario.</t>
    </r>
  </si>
  <si>
    <r>
      <rPr>
        <b/>
        <sz val="11"/>
        <rFont val="Arial"/>
        <family val="2"/>
      </rPr>
      <t xml:space="preserve">Descripción: </t>
    </r>
    <r>
      <rPr>
        <sz val="11"/>
        <rFont val="Arial"/>
        <family val="2"/>
      </rPr>
      <t>estandarizar las reglas de negocio validadas en los diferentes subcomponentes logisticos  de movilidad, armamento, intendencia, infraestructura, teclogías de la información y las comunicaciones,  semovientes equinos y caninos, sanidad polcial  y aviación,  identificadas dentro del Modelo de Administración de los Recursos Logísticos y Financieros, para optimizar los recursos logísticos de la Policía Nacional.</t>
    </r>
  </si>
  <si>
    <r>
      <t xml:space="preserve">Objetivo estratégico:  </t>
    </r>
    <r>
      <rPr>
        <sz val="11"/>
        <rFont val="Arial"/>
        <family val="2"/>
      </rPr>
      <t>DHO2 - Garantizar la adecuada gestión del talento humano y la cultura institucional para la comunidad policial.</t>
    </r>
  </si>
  <si>
    <r>
      <t xml:space="preserve">Iniciativa estratégica:  </t>
    </r>
    <r>
      <rPr>
        <sz val="11"/>
        <rFont val="Arial"/>
        <family val="2"/>
      </rPr>
      <t>Desarrollar estrategias que permitan la efectividad en la Gestión del Talento Humano y Cultura Institucional en la Policía Nacional.</t>
    </r>
  </si>
  <si>
    <r>
      <t xml:space="preserve">Nombre del plan: </t>
    </r>
    <r>
      <rPr>
        <sz val="11"/>
        <rFont val="Arial"/>
        <family val="2"/>
      </rPr>
      <t>DITAH_2022_Fortalecimiento de la Gestión del Talento Humano y Cultura Institucional.</t>
    </r>
  </si>
  <si>
    <r>
      <t xml:space="preserve">Objetivo estratégico: </t>
    </r>
    <r>
      <rPr>
        <sz val="10"/>
        <rFont val="Arial"/>
        <family val="2"/>
      </rPr>
      <t xml:space="preserve">DHO3 – Incrementar el índice de satisfacción de los usuarios con los programas y servicios de bienestar social. </t>
    </r>
  </si>
  <si>
    <r>
      <t>Iniciativa estratégica:</t>
    </r>
    <r>
      <rPr>
        <sz val="10"/>
        <rFont val="Arial"/>
        <family val="2"/>
      </rPr>
      <t xml:space="preserve"> Lograr la fidelización de clientes</t>
    </r>
  </si>
  <si>
    <r>
      <t xml:space="preserve">Nombre del plan: </t>
    </r>
    <r>
      <rPr>
        <sz val="10"/>
        <rFont val="Arial"/>
        <family val="2"/>
      </rPr>
      <t>DIBIE_2022_ DHO3_Plan de Mercadeo de la Dirección de Bienestar Social</t>
    </r>
  </si>
  <si>
    <r>
      <t xml:space="preserve">
Diseño, ejecución medición y seguimiento de la estrategia de difusión del modelo de sostenibilidad para el servicio de policía.
</t>
    </r>
    <r>
      <rPr>
        <b/>
        <sz val="9"/>
        <rFont val="Arial"/>
        <family val="2"/>
      </rPr>
      <t>Evidencia :</t>
    </r>
    <r>
      <rPr>
        <sz val="9"/>
        <rFont val="Arial"/>
        <family val="2"/>
      </rPr>
      <t xml:space="preserve"> Informe ejecutivo que describa los componentes de la estrategia de difusión, balance de las reuniones virtuales o presenciales donde se imparta la instrucción, medición y seguimiento a la difusión.</t>
    </r>
  </si>
  <si>
    <r>
      <t xml:space="preserve">
Diseño, Ejecución, Medición y seguimiento en la implementación del plan para la aplicación del modelo de sostenibilidad en el servicio de policía.
</t>
    </r>
    <r>
      <rPr>
        <b/>
        <sz val="9"/>
        <rFont val="Arial"/>
        <family val="2"/>
      </rPr>
      <t>Evidencia:</t>
    </r>
    <r>
      <rPr>
        <sz val="9"/>
        <rFont val="Arial"/>
        <family val="2"/>
      </rPr>
      <t xml:space="preserve"> Informe ejecutivo que contenga el plan de aplicación e implementación del modelo de sostenibilidad en el servicio de policía . 
</t>
    </r>
    <r>
      <rPr>
        <b/>
        <sz val="9"/>
        <rFont val="Arial"/>
        <family val="2"/>
      </rPr>
      <t xml:space="preserve">
</t>
    </r>
  </si>
  <si>
    <r>
      <t xml:space="preserve">Ajuste y definición del modelo de sostenibilidad para las unidades operativas,en concordancia con los resultados de la prueba piloto realizada en el 2021.
</t>
    </r>
    <r>
      <rPr>
        <b/>
        <sz val="9"/>
        <rFont val="Arial"/>
        <family val="2"/>
      </rPr>
      <t>Evidencia: I</t>
    </r>
    <r>
      <rPr>
        <sz val="9"/>
        <rFont val="Arial"/>
        <family val="2"/>
      </rPr>
      <t xml:space="preserve">nforme ejecutivo con la descriopción de la metodologia </t>
    </r>
  </si>
  <si>
    <r>
      <t xml:space="preserve">Presentar la propuesta con las reglas de negocio actualizada de los componentes movilidad, armamento, intendencia, infraestructura, telematica, aviación, semovientes y sanidad para la correspondiente validación.
</t>
    </r>
    <r>
      <rPr>
        <b/>
        <sz val="11"/>
        <rFont val="Arial"/>
        <family val="2"/>
      </rPr>
      <t xml:space="preserve">Evidencia: </t>
    </r>
    <r>
      <rPr>
        <sz val="11"/>
        <rFont val="Arial"/>
        <family val="2"/>
      </rPr>
      <t>Comunicación oficial dirigida al Director Diraf, remitiendo la propuesta con las reglas de negocio del componente logístico.</t>
    </r>
  </si>
  <si>
    <r>
      <t xml:space="preserve">Realizar  revisión metodologica a las reglas de negocio establecidas de los componentes de telematica, aviación, semovientes y sanidad, determinando su actualización y continuidad para la toma de decisiones. 
</t>
    </r>
    <r>
      <rPr>
        <b/>
        <sz val="11"/>
        <rFont val="Arial"/>
        <family val="2"/>
      </rPr>
      <t>Evidencia:</t>
    </r>
    <r>
      <rPr>
        <sz val="11"/>
        <rFont val="Arial"/>
        <family val="2"/>
      </rPr>
      <t xml:space="preserve"> Comunicación oficial dirigida al Director Diraf, remitiendo el diagnóstico de las reglas de negocio de los componentes de telematica, aviación, semovientes y sanidad.</t>
    </r>
  </si>
  <si>
    <r>
      <t xml:space="preserve">Realizar  revisión metodologica a las reglas de negocio establecidas de los componentes de movilidad, armamento, intendencia e infraestructura, determinando su actualización y continuidad para la toma de decisiones. 
</t>
    </r>
    <r>
      <rPr>
        <b/>
        <sz val="11"/>
        <rFont val="Arial"/>
        <family val="2"/>
      </rPr>
      <t xml:space="preserve">Evidencia: </t>
    </r>
    <r>
      <rPr>
        <sz val="11"/>
        <rFont val="Arial"/>
        <family val="2"/>
      </rPr>
      <t xml:space="preserve"> Comunicación oficial dirigida al Director Diraf, remitiendo el diagnóstico de las reglas de negocio de los componentes de movilidad, armamento, intendencia e infraestructura.</t>
    </r>
  </si>
  <si>
    <r>
      <t xml:space="preserve">Presentar el proyecto de modificación de la guia del modelo de administración de los recursos logísticos y financieros, con el fin de incluir las reglas de negocIo de cada componente, estableciendo periodicidad de revisión,  responsables de la  aplicación,  seguimiento  y mejora a las reglas de negocio estandarizadas, y analisis del impacto en cada componente.
</t>
    </r>
    <r>
      <rPr>
        <b/>
        <sz val="11"/>
        <rFont val="Arial"/>
        <family val="2"/>
      </rPr>
      <t>Entregable</t>
    </r>
    <r>
      <rPr>
        <sz val="11"/>
        <rFont val="Arial"/>
        <family val="2"/>
      </rPr>
      <t xml:space="preserve">: proyecto de guia modificada, aprobada y publicada en la SVE
</t>
    </r>
  </si>
  <si>
    <r>
      <t xml:space="preserve">Metodología de medición aplicada al  10% de la población académica acerca de la apropiación de los  lineamientos del bienestar universitario  (LIBUP), en las Escuelas de Formación y Especialidades de  la Dirección Nacional de Escuelas.
</t>
    </r>
    <r>
      <rPr>
        <b/>
        <sz val="9"/>
        <rFont val="Arial"/>
        <family val="2"/>
      </rPr>
      <t xml:space="preserve">Evidencia: </t>
    </r>
    <r>
      <rPr>
        <sz val="9"/>
        <rFont val="Arial"/>
        <family val="2"/>
      </rPr>
      <t>Informe final con el análisis de la percepción y apropiación de los lineamientos.</t>
    </r>
  </si>
  <si>
    <r>
      <t xml:space="preserve">Evaluación  del impacto de la capacitación de los  lineamientos del bienestar universitario  (LIBUP)  en las Escuelas  de Especialidades, de  la Dirección Nacional de Escuelas.
</t>
    </r>
    <r>
      <rPr>
        <b/>
        <sz val="9"/>
        <rFont val="Arial"/>
        <family val="2"/>
      </rPr>
      <t xml:space="preserve">
Evidencia</t>
    </r>
    <r>
      <rPr>
        <sz val="9"/>
        <rFont val="Arial"/>
        <family val="2"/>
      </rPr>
      <t>: Informe ejecutivo con el análisis del personal impactado de los  lineamientos de Bienestar Universitario (LIBUP)</t>
    </r>
  </si>
  <si>
    <r>
      <t xml:space="preserve">Socialización de los  lineamientos del bienestar universitario  (LIBUP), en las escuelas de especialidades de la Dirección Nacional de Escuelas.
</t>
    </r>
    <r>
      <rPr>
        <b/>
        <sz val="9"/>
        <rFont val="Arial"/>
        <family val="2"/>
      </rPr>
      <t>Evidencia:</t>
    </r>
    <r>
      <rPr>
        <sz val="9"/>
        <rFont val="Arial"/>
        <family val="2"/>
      </rPr>
      <t xml:space="preserve"> Informe ejecutivo y acta de socialización de los lineamientos de Bienestar Universitario (LIBUP)</t>
    </r>
  </si>
  <si>
    <r>
      <t xml:space="preserve">Socialización de los  lineamientos del bienestar universitario  (LIBUP), en las escuelas de especialidades de la Dirección Nacional de Escuelas.
</t>
    </r>
    <r>
      <rPr>
        <b/>
        <sz val="9"/>
        <rFont val="Arial"/>
        <family val="2"/>
      </rPr>
      <t>Evidencia:</t>
    </r>
    <r>
      <rPr>
        <sz val="9"/>
        <rFont val="Arial"/>
        <family val="2"/>
      </rPr>
      <t xml:space="preserve">  Informe ejecutivo y acta de socialización de los lineamientos de Bienestar Universitario (LIBUP)</t>
    </r>
  </si>
  <si>
    <r>
      <t xml:space="preserve">Lanzamiento de los  lineamientos del bienestar universitario  (LIBUP), en las escuelas de especialidades de la Dirección Nacional de Escuelas.
</t>
    </r>
    <r>
      <rPr>
        <b/>
        <sz val="9"/>
        <rFont val="Arial"/>
        <family val="2"/>
      </rPr>
      <t>Evidencia:</t>
    </r>
    <r>
      <rPr>
        <sz val="9"/>
        <rFont val="Arial"/>
        <family val="2"/>
      </rPr>
      <t xml:space="preserve"> Comunicación oficial remitiendo el cronograma de actividades</t>
    </r>
  </si>
  <si>
    <r>
      <t xml:space="preserve">Cronograma de actividades para la socialización de los  Lineamientos de Bienestar Universitario para la Educación Policial (LIBUP) de la Dirección Nacional de Escuelas, vinculando a los señores Directores, Jefes de Áreas y estudiantes de las Escuelas de Especialidades 
</t>
    </r>
    <r>
      <rPr>
        <b/>
        <sz val="9"/>
        <rFont val="Arial"/>
        <family val="2"/>
      </rPr>
      <t>Evidencia</t>
    </r>
    <r>
      <rPr>
        <sz val="9"/>
        <rFont val="Arial"/>
        <family val="2"/>
      </rPr>
      <t>: Comunicación oficial remitiendo el cronograma de actividades</t>
    </r>
  </si>
  <si>
    <r>
      <t xml:space="preserve">Levantamiento, estructuración y análisis de la información del comportamiento de la afiliación y desafiliación en los servicios de bienestar social
</t>
    </r>
    <r>
      <rPr>
        <b/>
        <sz val="10"/>
        <rFont val="Arial"/>
        <family val="2"/>
      </rPr>
      <t xml:space="preserve">Evidencia: </t>
    </r>
    <r>
      <rPr>
        <sz val="10"/>
        <rFont val="Arial"/>
        <family val="2"/>
      </rPr>
      <t xml:space="preserve">Análisis de afiliación y desafiliación de los servicios de bienestar (documento oficial) </t>
    </r>
  </si>
  <si>
    <r>
      <t xml:space="preserve">En mesas de trabajo con los responsables de cada uno de los servicios de bienestar social, definir los nuevos productos, mejora de los actuales enfocados en los segmentos de públicos identificados.
</t>
    </r>
    <r>
      <rPr>
        <b/>
        <sz val="10"/>
        <rFont val="Arial"/>
        <family val="2"/>
      </rPr>
      <t xml:space="preserve">Evidencia: </t>
    </r>
    <r>
      <rPr>
        <sz val="10"/>
        <rFont val="Arial"/>
        <family val="2"/>
      </rPr>
      <t>Plan productos de Bienestar Social (documento oficial)</t>
    </r>
  </si>
  <si>
    <r>
      <t xml:space="preserve">Con los responsables de los servicios se determina la nueva estructura de costos y la estructura de precios para cada uno de los servicios de acuerdo al modelo de sostenibilidad.
</t>
    </r>
    <r>
      <rPr>
        <b/>
        <sz val="10"/>
        <rFont val="Arial"/>
        <family val="2"/>
      </rPr>
      <t xml:space="preserve">Evidencia: </t>
    </r>
    <r>
      <rPr>
        <sz val="10"/>
        <rFont val="Arial"/>
        <family val="2"/>
      </rPr>
      <t>Primer entregable (estructura de costos)
Segundo entregable (estructura de precios)</t>
    </r>
  </si>
  <si>
    <r>
      <t xml:space="preserve">Se identifican los públicos objetivos, se diseña la promoción de nuevos productos y servicios de cada uno de los componentes de bienestar social.
</t>
    </r>
    <r>
      <rPr>
        <b/>
        <sz val="10"/>
        <rFont val="Arial"/>
        <family val="2"/>
      </rPr>
      <t>Evidencia</t>
    </r>
    <r>
      <rPr>
        <sz val="10"/>
        <rFont val="Arial"/>
        <family val="2"/>
      </rPr>
      <t>: Primer entregable (promociones de ventas por cada servicio que     requiera - documento oficial) - responsable de cada servicio 
Segundo entregable (plan de comunicación) - responsable COEST
Tercer entregable (nuevo portafolio de productos y servicios)</t>
    </r>
  </si>
  <si>
    <r>
      <t xml:space="preserve">Definir las estrategias de optimización de citas a partir del análisis de la información obtenida del plan de acción 2021, basado en los resultados de indicadores de oportunidad de cita priorizando los servicios más demandados y las unidades prestadoras de salud a intervenir.
</t>
    </r>
    <r>
      <rPr>
        <b/>
        <sz val="11"/>
        <rFont val="Arial"/>
        <family val="2"/>
      </rPr>
      <t>Evidencia:</t>
    </r>
    <r>
      <rPr>
        <sz val="11"/>
        <rFont val="Arial"/>
        <family val="2"/>
      </rPr>
      <t xml:space="preserve">  Informe ejecutivo con la estrategia establecida para los servicios priorizados en las UPRES que aplique.</t>
    </r>
  </si>
  <si>
    <r>
      <t xml:space="preserve">Realizar seguimiento a los indicadores de oportunidad en la asignación de citas de los servicios priorizados y ajustar las actividades.
</t>
    </r>
    <r>
      <rPr>
        <b/>
        <sz val="11"/>
        <rFont val="Arial"/>
        <family val="2"/>
      </rPr>
      <t>Evidencia</t>
    </r>
    <r>
      <rPr>
        <sz val="11"/>
        <rFont val="Arial"/>
        <family val="2"/>
      </rPr>
      <t xml:space="preserve">: Informe ejecutivo dirigido al Director de Sanidad, con el análisis de los indicadores para los servicios priorizados en las Unidades que aplique.  </t>
    </r>
  </si>
  <si>
    <r>
      <t xml:space="preserve">De acuerdo con el seguimiento realizado a la implementación de las estrategias de optimización de citas, evaluar el impacto con relación a los indicadores de oportunidad en la asignación de citas en los servicios y UPRES que aplique.
</t>
    </r>
    <r>
      <rPr>
        <b/>
        <sz val="11"/>
        <rFont val="Arial"/>
        <family val="2"/>
      </rPr>
      <t xml:space="preserve">Evidencia: </t>
    </r>
    <r>
      <rPr>
        <sz val="11"/>
        <rFont val="Arial"/>
        <family val="2"/>
      </rPr>
      <t>Informe ejecutivo dirigido al Director de Sanidad con el resultado de la implementación de las estrategias de optimización de citas durante el año 2022.</t>
    </r>
  </si>
  <si>
    <r>
      <t>Categoría 2: DISAN_2022_Optimización</t>
    </r>
    <r>
      <rPr>
        <b/>
        <sz val="11"/>
        <rFont val="Arial"/>
        <family val="2"/>
      </rPr>
      <t xml:space="preserve"> de recursos</t>
    </r>
    <r>
      <rPr>
        <b/>
        <sz val="11"/>
        <color theme="1"/>
        <rFont val="Arial"/>
        <family val="2"/>
      </rPr>
      <t xml:space="preserve"> en las intervenciones nacionales de Salud Operacional.</t>
    </r>
  </si>
  <si>
    <r>
      <t xml:space="preserve">Identificación total de la población de los grupos operativos y estaciones rurales extremas a partir de las variables sociodemográficos y geográficos
</t>
    </r>
    <r>
      <rPr>
        <b/>
        <sz val="11"/>
        <rFont val="Arial"/>
        <family val="2"/>
      </rPr>
      <t>Evidencia</t>
    </r>
    <r>
      <rPr>
        <sz val="11"/>
        <rFont val="Arial"/>
        <family val="2"/>
      </rPr>
      <t xml:space="preserve">: Informe ejecutivo con la caracterización de la población grupos operativos y estaciones rurales extremas de la Policía Nacional relacionando las variables sociodemográficos y geográficos.
</t>
    </r>
  </si>
  <si>
    <r>
      <t xml:space="preserve">Formulación del cronograma de intervención en salud operacional de los grupos operativos y estaciones rurales extremas de la Policía Nacional para la atención básica de intervención en salud.
</t>
    </r>
    <r>
      <rPr>
        <b/>
        <sz val="11"/>
        <rFont val="Arial"/>
        <family val="2"/>
      </rPr>
      <t>Evidencia:</t>
    </r>
    <r>
      <rPr>
        <sz val="11"/>
        <rFont val="Arial"/>
        <family val="2"/>
      </rPr>
      <t xml:space="preserve"> Comunicación Oficial relacionando la propuesta (cronograma) de los grupos operativos y estaciones rurales extremas de la Policía Nacional para la atención básica de intervención en salud.</t>
    </r>
  </si>
  <si>
    <r>
      <t xml:space="preserve">Seguimiento a las unidades prestadoras de salud en la atención básica por parte de los equipos de salud operacional (Medico, odontólogo, enfermero profesional y psicólogo, auxiliar de enfermería).
</t>
    </r>
    <r>
      <rPr>
        <b/>
        <sz val="11"/>
        <rFont val="Arial"/>
        <family val="2"/>
      </rPr>
      <t>Evidencia:</t>
    </r>
    <r>
      <rPr>
        <sz val="11"/>
        <rFont val="Arial"/>
        <family val="2"/>
      </rPr>
      <t xml:space="preserve"> Informe Ejecutivo con las acciones en salud desarrolladas en las intervenciones realizadas por el equipo de salud de las unidades prestadoras de salud.</t>
    </r>
  </si>
  <si>
    <r>
      <t xml:space="preserve">
Determinar si las acciones desarrollas impactaron en la cobertura alcanzada en la prestación básica en salud a los grupos operativos y estaciones rurales extremas de la Policía Nacional para la toma de decisiones.
</t>
    </r>
    <r>
      <rPr>
        <b/>
        <sz val="11"/>
        <rFont val="Arial"/>
        <family val="2"/>
      </rPr>
      <t>Evidencia:</t>
    </r>
    <r>
      <rPr>
        <sz val="11"/>
        <rFont val="Arial"/>
        <family val="2"/>
      </rPr>
      <t xml:space="preserve"> Informe Ejecutivo con la evaluación de las acciones en salud desarrolladas en las intervenciones realizadas por el equipo de salud operacionales de las unidades prestadoras de salud.</t>
    </r>
  </si>
  <si>
    <r>
      <t xml:space="preserve">Construir el diagnóstico de cada regional de aseguramiento en salud y hospital central, a partir del análisis de PQR2S de la vigencia 2021.
</t>
    </r>
    <r>
      <rPr>
        <b/>
        <sz val="11"/>
        <rFont val="Arial"/>
        <family val="2"/>
      </rPr>
      <t>Evidencia</t>
    </r>
    <r>
      <rPr>
        <sz val="11"/>
        <rFont val="Arial"/>
        <family val="2"/>
      </rPr>
      <t>: Informe ejecutivo con el diagnóstico realizado dirigido al Director de DISAN.</t>
    </r>
  </si>
  <si>
    <r>
      <t xml:space="preserve">Socialización del diagnóstico a las regionales de aseguramiento en salud y Hospital Central a fin de solicitar las estrategias diferenciales a desplegar en el 2022.
</t>
    </r>
    <r>
      <rPr>
        <b/>
        <sz val="11"/>
        <rFont val="Arial"/>
        <family val="2"/>
      </rPr>
      <t>Evidencia:</t>
    </r>
    <r>
      <rPr>
        <sz val="11"/>
        <rFont val="Arial"/>
        <family val="2"/>
      </rPr>
      <t xml:space="preserve"> Informe ejecutivo anexo acta de socialización.</t>
    </r>
  </si>
  <si>
    <r>
      <t xml:space="preserve">Revisión de las estrategias propuestas por las regionales de aseguramiento en salud y Hospital Central estableciendo el plan de trabajo por parte de la Dependencia de Atención al Usuario.
</t>
    </r>
    <r>
      <rPr>
        <b/>
        <sz val="11"/>
        <rFont val="Arial"/>
        <family val="2"/>
      </rPr>
      <t>Evidencia:</t>
    </r>
    <r>
      <rPr>
        <sz val="11"/>
        <rFont val="Arial"/>
        <family val="2"/>
      </rPr>
      <t xml:space="preserve"> Comunicaciones oficiales a las Regionales de Aseguramiento en Salud.</t>
    </r>
  </si>
  <si>
    <r>
      <t xml:space="preserve">Realizar un análisis metodológico de las estrategias implementadas impacto generado en la reducción de las quejas referente a trato de personal y retroalimentar a la unidad cada trimestre.
</t>
    </r>
    <r>
      <rPr>
        <b/>
        <sz val="11"/>
        <rFont val="Arial"/>
        <family val="2"/>
      </rPr>
      <t>Evidencia:</t>
    </r>
    <r>
      <rPr>
        <sz val="11"/>
        <rFont val="Arial"/>
        <family val="2"/>
      </rPr>
      <t xml:space="preserve"> Informe con el análisis estadístico frente a lo actuado en el mejoramiento de la humanización y trato digno.</t>
    </r>
  </si>
  <si>
    <r>
      <t xml:space="preserve">Operacionalizar el seminario taller virtual MATIS del ámbito de salud al personal previamente seleccionado y el personal que ingreso nuevo para realizar la inducción de la plataforma sobre los componentes del MATIS.
</t>
    </r>
    <r>
      <rPr>
        <b/>
        <sz val="11"/>
        <rFont val="Arial"/>
        <family val="2"/>
      </rPr>
      <t>Evidencia:</t>
    </r>
    <r>
      <rPr>
        <sz val="11"/>
        <rFont val="Arial"/>
        <family val="2"/>
      </rPr>
      <t xml:space="preserve"> Informe con el impacto de la actividad, dirigido al Director de Sanidad.</t>
    </r>
  </si>
  <si>
    <r>
      <t xml:space="preserve">Verificar el personal que se va a capacitar en el seminario taller virtual del MATIS para realizar la inscripción del personal que llega a la unidad y personal que no presento el seminario taller del MATIS de la Dirección de Sanidad a nivel país.
</t>
    </r>
    <r>
      <rPr>
        <b/>
        <sz val="11"/>
        <rFont val="Arial"/>
        <family val="2"/>
      </rPr>
      <t>Evidencia:</t>
    </r>
    <r>
      <rPr>
        <sz val="11"/>
        <rFont val="Arial"/>
        <family val="2"/>
      </rPr>
      <t xml:space="preserve"> Informe con el análisis de los resultados, dirigido al Director de Sanidad.</t>
    </r>
  </si>
  <si>
    <r>
      <t xml:space="preserve">Seguimiento en la plataforma MOODLE del porcentaje de avance de los funcionarios que ingresaron para la inducción, e informar a los jefes inmediatos los reportes de los funcionarios que han y no han cumplido. 
</t>
    </r>
    <r>
      <rPr>
        <b/>
        <sz val="11"/>
        <rFont val="Arial"/>
        <family val="2"/>
      </rPr>
      <t>Evidencia</t>
    </r>
    <r>
      <rPr>
        <sz val="11"/>
        <rFont val="Arial"/>
        <family val="2"/>
      </rPr>
      <t>: Informe con el reporte de la plataforma - comunicación oficial dirigido al Director de Sanidad.</t>
    </r>
  </si>
  <si>
    <r>
      <t xml:space="preserve">Presentar al Director (a) de la Dirección de Sanidad los resultados de participación y la aprobación o no del evento académico.
</t>
    </r>
    <r>
      <rPr>
        <b/>
        <sz val="11"/>
        <rFont val="Arial"/>
        <family val="2"/>
      </rPr>
      <t>Evidencia:</t>
    </r>
    <r>
      <rPr>
        <sz val="11"/>
        <rFont val="Arial"/>
        <family val="2"/>
      </rPr>
      <t xml:space="preserve"> Informe ejecutivo dirigido al Director de Sanidad.</t>
    </r>
  </si>
  <si>
    <t>Valoración de la información financiera de la UPRES Bogotá y sus establecimientos correspondientes, asociado a los costos indirectos asociados a un procedimiento.
Evidencia: Informe Ejecutivo dirigido al Director de Sanidad con los resultados del diagnóstico y evaluación.</t>
  </si>
  <si>
    <t>Programación de los costos indirectos dentro del módulo de costos en salud en SISAP WEB.
Evidencia: Informe Ejecutivo dirigido al Director de Sanidad con la estructura y desarrollo generado en el módulo de costos en salud.</t>
  </si>
  <si>
    <r>
      <t xml:space="preserve">Aplicación de la prueba piloto del módulo de costos indirectos en salud, en la UPRES Bogotá y sus establecimientos asociados.
</t>
    </r>
    <r>
      <rPr>
        <b/>
        <sz val="11"/>
        <rFont val="Arial"/>
        <family val="2"/>
      </rPr>
      <t>Evidencia:</t>
    </r>
    <r>
      <rPr>
        <sz val="11"/>
        <rFont val="Arial"/>
        <family val="2"/>
      </rPr>
      <t xml:space="preserve"> identifique los establecimientos seleccionados de la UPRES Bogotá.</t>
    </r>
  </si>
  <si>
    <r>
      <t xml:space="preserve">Evaluación y ajustes del módulo de costos indirectos en salud.
</t>
    </r>
    <r>
      <rPr>
        <b/>
        <sz val="11"/>
        <rFont val="Arial"/>
        <family val="2"/>
      </rPr>
      <t>Evidencia:</t>
    </r>
    <r>
      <rPr>
        <sz val="11"/>
        <rFont val="Arial"/>
        <family val="2"/>
      </rPr>
      <t xml:space="preserve"> Informe Ejecutivo dirigido al Director de Sanidad, con los resultados del módulo aplicado.</t>
    </r>
  </si>
  <si>
    <r>
      <t xml:space="preserve">Revisión documental interna y externa en salud para la actualización o ajuste del lineamiento de vigilancia técnico científica en los aspectos tipificados de alto impacto en el SSPN. 
</t>
    </r>
    <r>
      <rPr>
        <b/>
        <sz val="11"/>
        <rFont val="Arial"/>
        <family val="2"/>
      </rPr>
      <t>Evidencia</t>
    </r>
    <r>
      <rPr>
        <sz val="11"/>
        <rFont val="Arial"/>
        <family val="2"/>
      </rPr>
      <t>: comunicación oficial dirigida al Jefe ARASI DISAN, anexando el Informe Ejecutivo del estado del arte orientado a la vigilancia técnico científica sobre medicamentos, procedimientos, insumos, dispositivos médicos y servicios tipificados institucionalmente como de alto impacto, acudiendo tanto a referencias internas como externas sobre el particular.</t>
    </r>
  </si>
  <si>
    <r>
      <t xml:space="preserve">Construcción de la propuesta preliminar de los lineamientos de vigilancia técnico científica en los aspectos tipificados de alto impacto en el SSPN. 
</t>
    </r>
    <r>
      <rPr>
        <b/>
        <sz val="11"/>
        <rFont val="Arial"/>
        <family val="2"/>
      </rPr>
      <t>Evidencia</t>
    </r>
    <r>
      <rPr>
        <sz val="11"/>
        <rFont val="Arial"/>
        <family val="2"/>
      </rPr>
      <t xml:space="preserve">: Comunicación oficial dirigida al Jefe ARASI DISAN, remitiendo la propuesta preliminar con los lineamientos de vigilancia técnico científica en los aspectos tipificados de alto impacto en el SSPN. </t>
    </r>
  </si>
  <si>
    <r>
      <t xml:space="preserve">Aplicación de la prueba piloto de los lineamientos de vigilancia técnico científica en los aspectos tipificados de alto impacto en el SSPN, a las partes involucradas, interesadas o afectadas.
</t>
    </r>
    <r>
      <rPr>
        <b/>
        <sz val="11"/>
        <rFont val="Arial"/>
        <family val="2"/>
      </rPr>
      <t xml:space="preserve">Evidencia: </t>
    </r>
    <r>
      <rPr>
        <sz val="11"/>
        <rFont val="Arial"/>
        <family val="2"/>
      </rPr>
      <t>Informe de prueba piloto dirigido al señor Director de Sanidad, conforme a la Guía control de documentos 1DS-GU-0015 Lineamientos para el control de documentos en la Policía Nacional.</t>
    </r>
  </si>
  <si>
    <r>
      <t xml:space="preserve">Presentar al Director de Sanidad los lineamientos de vigilancia técnico científica en los aspectos tipificados de alto impacto en el SSPN.
</t>
    </r>
    <r>
      <rPr>
        <b/>
        <sz val="11"/>
        <rFont val="Arial"/>
        <family val="2"/>
      </rPr>
      <t>Evidencia:</t>
    </r>
    <r>
      <rPr>
        <sz val="11"/>
        <rFont val="Arial"/>
        <family val="2"/>
      </rPr>
      <t xml:space="preserve"> Comunicación oficial dirigida al Director de Sanidad con la guía final propuesta.</t>
    </r>
  </si>
  <si>
    <r>
      <t xml:space="preserve">Apreciación de situación con el diagnóstico de la prestación de los servicios de salud potencialmente regulables a través de acuerdos de niveles de servicios.
</t>
    </r>
    <r>
      <rPr>
        <b/>
        <sz val="11"/>
        <rFont val="Arial"/>
        <family val="2"/>
      </rPr>
      <t xml:space="preserve">Evidencia: </t>
    </r>
    <r>
      <rPr>
        <sz val="11"/>
        <rFont val="Arial"/>
        <family val="2"/>
      </rPr>
      <t>comunicación oficial dirigida al Jefe ARASI DISAN, anexando el informe ejecutivo con el resultado del diagnóstico, concluyendo qué situaciones puntualmente de la prestación de servicios de salud relacionados con la adquisición conjunta de medicamentos, insumos, dispositivos médicos y servicios de alto impacto, serán amparadas con acuerdos de niveles de servicios, así como las implicaciones de orden administrativo, legal y demás que pudieran identificarse.</t>
    </r>
  </si>
  <si>
    <r>
      <t xml:space="preserve">Diseñar y presentar el lineamiento de acuerdos de niveles de servicios para el SSPN
</t>
    </r>
    <r>
      <rPr>
        <b/>
        <sz val="11"/>
        <rFont val="Arial"/>
        <family val="2"/>
      </rPr>
      <t>Evidencia</t>
    </r>
    <r>
      <rPr>
        <sz val="11"/>
        <rFont val="Arial"/>
        <family val="2"/>
      </rPr>
      <t>: Instructivo con los lineamientos para la celebración de acuerdos de niveles de servicio relacionados con la adquisición conjunta de medicamentos, insumos, dispositivos médicos y servicios de alto impacto y la estructura metodológica de los acuerdos.</t>
    </r>
  </si>
  <si>
    <r>
      <t xml:space="preserve">Generar y firmar los acuerdos de niveles de servicios priorizados.
</t>
    </r>
    <r>
      <rPr>
        <b/>
        <sz val="11"/>
        <rFont val="Arial"/>
        <family val="2"/>
      </rPr>
      <t>Evidencia:</t>
    </r>
    <r>
      <rPr>
        <sz val="11"/>
        <rFont val="Arial"/>
        <family val="2"/>
      </rPr>
      <t xml:space="preserve"> Comunicación oficial dirigida al señor Director de Sanidad, con los acuerdos de niveles de servicios formalizados relacionados con la adquisición conjunta de medicamentos, insumos, dispositivos médicos y servicios de alto impacto.</t>
    </r>
  </si>
  <si>
    <r>
      <t xml:space="preserve">Evaluar la funcionalidad en la adopción del lineamiento como de los acuerdos de niveles de servicios en sí mismos.
</t>
    </r>
    <r>
      <rPr>
        <b/>
        <sz val="11"/>
        <rFont val="Arial"/>
        <family val="2"/>
      </rPr>
      <t xml:space="preserve">Evidencia: </t>
    </r>
    <r>
      <rPr>
        <sz val="11"/>
        <rFont val="Arial"/>
        <family val="2"/>
      </rPr>
      <t>Comunicación oficial dirigida al señor Director de Sanidad, con el informe de evaluación con recomendaciones de mejoramiento.</t>
    </r>
  </si>
  <si>
    <r>
      <t xml:space="preserve">Revisión documental interna y externa en salud para la creación del lineamiento de Atención Primaria en Salud con enfoque en salud familiar y comunitario para el SSPN. 
</t>
    </r>
    <r>
      <rPr>
        <b/>
        <sz val="11"/>
        <rFont val="Arial"/>
        <family val="2"/>
      </rPr>
      <t>Evidencia:</t>
    </r>
    <r>
      <rPr>
        <sz val="11"/>
        <rFont val="Arial"/>
        <family val="2"/>
      </rPr>
      <t xml:space="preserve"> comunicación oficial dirigida al Jefe ARASI DISAN, anexando el Informe Ejecutivo del estado del arte orientado a la Atención Primaria en Salud con enfoque en salud familiar, comunitario y diferencial, acciones inter e intrasectoriales, participación social, comunitaria, ciudadana y cuidado en salud, que será aplicable al Subsistema de Salud, sopesando las implicaciones de orden administrativo, legal y demás que pudieran verse afectadas y los controles a implementar.</t>
    </r>
  </si>
  <si>
    <r>
      <t xml:space="preserve">Construcción de la propuesta preliminar de los lineamientos de Atención Primaria en Salud con enfoque en salud familiar y comunitario para el SSPN. 
</t>
    </r>
    <r>
      <rPr>
        <b/>
        <sz val="11"/>
        <rFont val="Arial"/>
        <family val="2"/>
      </rPr>
      <t>Evidencia:</t>
    </r>
    <r>
      <rPr>
        <sz val="11"/>
        <rFont val="Arial"/>
        <family val="2"/>
      </rPr>
      <t xml:space="preserve">  Comunicación oficial dirigida al Jefe ARASI DISAN, remitiendo la propuesta preliminar con los lineamientos de Atención Primaria en Salud (APS) para el SSPN. </t>
    </r>
  </si>
  <si>
    <r>
      <t xml:space="preserve">Aplicación de la prueba piloto de los lineamientos de Atención Primaria en Salud (APS), a las partes involucradas, interesadas o afectadas.
</t>
    </r>
    <r>
      <rPr>
        <b/>
        <sz val="11"/>
        <rFont val="Arial"/>
        <family val="2"/>
      </rPr>
      <t xml:space="preserve">Evidencia: </t>
    </r>
    <r>
      <rPr>
        <sz val="11"/>
        <rFont val="Arial"/>
        <family val="2"/>
      </rPr>
      <t>Informe de prueba piloto dirigido al señor Director de Sanidad, conforme a la Guía control de documentos 1DS-GU-0015 Lineamientos para el control de documentos en la Policía Nacional.</t>
    </r>
  </si>
  <si>
    <r>
      <t xml:space="preserve">Presentar al Director de Sanidad los lineamientos de Atención Primaria en Salud (APS) para el SSPN.
</t>
    </r>
    <r>
      <rPr>
        <b/>
        <sz val="11"/>
        <rFont val="Arial"/>
        <family val="2"/>
      </rPr>
      <t>Evidencia:</t>
    </r>
    <r>
      <rPr>
        <sz val="11"/>
        <rFont val="Arial"/>
        <family val="2"/>
      </rPr>
      <t xml:space="preserve"> Comunicación oficial dirigida al Director de Sanidad con la guía final propuesta.</t>
    </r>
  </si>
  <si>
    <r>
      <t xml:space="preserve">Construcción de la propuesta preliminar de los lineamientos de gestión del riesgo en salud para el SSPN.
</t>
    </r>
    <r>
      <rPr>
        <b/>
        <sz val="11"/>
        <rFont val="Arial"/>
        <family val="2"/>
      </rPr>
      <t>Evidencia</t>
    </r>
    <r>
      <rPr>
        <sz val="11"/>
        <rFont val="Arial"/>
        <family val="2"/>
      </rPr>
      <t>:Comunicación oficial dirigida al Jefe ARASI DISAN, remitiendo la propuesta preliminar con los lineamientos de Atención Primaria en Salud (APS) para el SSPN.</t>
    </r>
  </si>
  <si>
    <r>
      <t xml:space="preserve">Aplicación de la prueba piloto de los lineamientos de gestión del riesgo en salud para el SSPN, a las partes involucradas, interesadas o afectadas.
</t>
    </r>
    <r>
      <rPr>
        <b/>
        <sz val="11"/>
        <rFont val="Arial"/>
        <family val="2"/>
      </rPr>
      <t>Evidencia</t>
    </r>
    <r>
      <rPr>
        <sz val="11"/>
        <rFont val="Arial"/>
        <family val="2"/>
      </rPr>
      <t>: Informe de prueba piloto dirigido al señor Director de Sanidad, conforme a la Guía control de documentos 1DS-GU-0015 Lineamientos para el control de documentos en la Policía Nacional.</t>
    </r>
  </si>
  <si>
    <r>
      <t xml:space="preserve">Presentar al Director de Sanidad los lineamientos de gestión del riesgo en salud para el SSPN.
</t>
    </r>
    <r>
      <rPr>
        <b/>
        <sz val="11"/>
        <rFont val="Arial"/>
        <family val="2"/>
      </rPr>
      <t>Evidencia:</t>
    </r>
    <r>
      <rPr>
        <sz val="11"/>
        <rFont val="Arial"/>
        <family val="2"/>
      </rPr>
      <t xml:space="preserve"> Comunicación oficial dirigida al Director de Sanidad con la guía final propuesta.</t>
    </r>
  </si>
  <si>
    <r>
      <t xml:space="preserve">Diagnosticar las actividades, tiempos, producto, responsables y el equipo de trabajo para el ajuste de las necesidades identificadas que racionalice los tramites de las dependencias, normalizando los elementos de los datos del sistema de información. 
</t>
    </r>
    <r>
      <rPr>
        <b/>
        <sz val="11"/>
        <rFont val="Arial"/>
        <family val="2"/>
      </rPr>
      <t>Evidencia</t>
    </r>
    <r>
      <rPr>
        <sz val="11"/>
        <rFont val="Arial"/>
        <family val="2"/>
      </rPr>
      <t xml:space="preserve">: Informe con los resultados, dirigido a la Dirección de Sanidad. </t>
    </r>
  </si>
  <si>
    <r>
      <t xml:space="preserve">Desarrollar el código fuente y el modelo entidad relación, definiendo los objetos en la base de datos, en un ambiente de Desarrollo e identificando los requisitos originados en la normalización de información.
</t>
    </r>
    <r>
      <rPr>
        <b/>
        <sz val="11"/>
        <rFont val="Arial"/>
        <family val="2"/>
      </rPr>
      <t>Evidencia:</t>
    </r>
    <r>
      <rPr>
        <sz val="11"/>
        <rFont val="Arial"/>
        <family val="2"/>
      </rPr>
      <t xml:space="preserve"> informe con resultados del desarrollo, dirigido a la Dirección de Sanidad.</t>
    </r>
  </si>
  <si>
    <r>
      <t xml:space="preserve">Realizar pruebas funcionales por parte del Analista y Desarrollador del Sistema de Información en compañía del usuario líder funcional quien validará el correcto funcionamiento del Software.
</t>
    </r>
    <r>
      <rPr>
        <b/>
        <sz val="11"/>
        <rFont val="Arial"/>
        <family val="2"/>
      </rPr>
      <t>Evidencia:</t>
    </r>
    <r>
      <rPr>
        <sz val="11"/>
        <rFont val="Arial"/>
        <family val="2"/>
      </rPr>
      <t xml:space="preserve"> informe de la funcionalidad de modulo desarrollado, dirigido al dueño de la solicitud, con copia a la Dirección de Sanidad.</t>
    </r>
  </si>
  <si>
    <r>
      <t xml:space="preserve">Realizar ajustes conforme a las nuevas necesidades y a las solicitudes de entes gubernamentales que surjan en la fase de pruebas con el usuario funcional.
</t>
    </r>
    <r>
      <rPr>
        <b/>
        <sz val="11"/>
        <rFont val="Arial"/>
        <family val="2"/>
      </rPr>
      <t>Evidencia:</t>
    </r>
    <r>
      <rPr>
        <sz val="11"/>
        <rFont val="Arial"/>
        <family val="2"/>
      </rPr>
      <t xml:space="preserve"> informe con los resultados de los ajustes, dirigido a la Dirección de Sanidad.</t>
    </r>
  </si>
  <si>
    <r>
      <t xml:space="preserve">Realizar análisis para la identificación de riesgos del contexto anual que realizan las unidades.
</t>
    </r>
    <r>
      <rPr>
        <b/>
        <sz val="10"/>
        <rFont val="Arial"/>
        <family val="2"/>
      </rPr>
      <t>Evidencia</t>
    </r>
    <r>
      <rPr>
        <sz val="10"/>
        <rFont val="Arial"/>
        <family val="2"/>
      </rPr>
      <t xml:space="preserve">: Comunicación oficial al señor Jefe de la Oficina de Planeación con el análisis de riesgos de contexto. </t>
    </r>
  </si>
  <si>
    <r>
      <t xml:space="preserve">Realizar análisis para la identificación de riesgos asociados al proceso de transformación integral.
</t>
    </r>
    <r>
      <rPr>
        <b/>
        <sz val="10"/>
        <rFont val="Arial"/>
        <family val="2"/>
      </rPr>
      <t>Evidencia:</t>
    </r>
    <r>
      <rPr>
        <sz val="10"/>
        <rFont val="Arial"/>
        <family val="2"/>
      </rPr>
      <t xml:space="preserve"> Comunicación oficial al señor Jefe de la Oficina de Planeación con el análisis de riesgos  transformacionales. </t>
    </r>
  </si>
  <si>
    <r>
      <t xml:space="preserve">Realizar análisis para la identificación de riesgos de alto impacto Institucional
</t>
    </r>
    <r>
      <rPr>
        <b/>
        <sz val="10"/>
        <rFont val="Arial"/>
        <family val="2"/>
      </rPr>
      <t>Evidencia:</t>
    </r>
    <r>
      <rPr>
        <sz val="10"/>
        <rFont val="Arial"/>
        <family val="2"/>
      </rPr>
      <t xml:space="preserve"> Comunicación oficial al señor Jefe de la Oficina de Planeación con el análisis de riesgos  de alto impacto. </t>
    </r>
  </si>
  <si>
    <r>
      <t xml:space="preserve">Presentar informe de resultados desempeño de riesgos institucionales. 
</t>
    </r>
    <r>
      <rPr>
        <b/>
        <sz val="9"/>
        <rFont val="Arial"/>
        <family val="2"/>
      </rPr>
      <t>Evidencia:</t>
    </r>
    <r>
      <rPr>
        <sz val="9"/>
        <rFont val="Arial"/>
        <family val="2"/>
      </rPr>
      <t xml:space="preserve"> comunicación oficial al señor Subdirector General</t>
    </r>
  </si>
  <si>
    <r>
      <t xml:space="preserve">Elaboración y presentación del cronograma con las actividades a realizar para la implementación de la aplicación móvil del Modelo de Construcción de Paz
</t>
    </r>
    <r>
      <rPr>
        <b/>
        <sz val="9"/>
        <rFont val="Arial"/>
        <family val="2"/>
      </rPr>
      <t>Evidencia:</t>
    </r>
    <r>
      <rPr>
        <sz val="9"/>
        <rFont val="Arial"/>
        <family val="2"/>
      </rPr>
      <t xml:space="preserve"> Comunicación oficial dirigida al Jefe de la Unidad Policial para la Edificación de la Paz, remitiendo el cronograma de actividades para la implementación de la aplicación móvil del Modelo de Construcción de Paz</t>
    </r>
  </si>
  <si>
    <r>
      <t xml:space="preserve">Seguimiento al desarrollo de la aplicación móvil del Modelo de Construcción de Paz.
</t>
    </r>
    <r>
      <rPr>
        <b/>
        <sz val="9"/>
        <rFont val="Arial"/>
        <family val="2"/>
      </rPr>
      <t xml:space="preserve">Evidencia: </t>
    </r>
    <r>
      <rPr>
        <sz val="9"/>
        <rFont val="Arial"/>
        <family val="2"/>
      </rPr>
      <t>Comunicación oficial dirigida al Jefe de la Unidad Policial para la Edificación de la Paz, remitiendo informe de avance con las actividades desarrolladas en el desarrollo de la aplicación móvil del Modelo de Construcción de Paz</t>
    </r>
  </si>
  <si>
    <r>
      <t xml:space="preserve">Selección de las Unidades policiales priorizadas o funcionarios seleccionados para realizar la prueba piloto de la aplicación móvil del Modelo de Construcción de Paz 
</t>
    </r>
    <r>
      <rPr>
        <b/>
        <sz val="9"/>
        <rFont val="Arial"/>
        <family val="2"/>
      </rPr>
      <t xml:space="preserve">Evidencia: </t>
    </r>
    <r>
      <rPr>
        <sz val="9"/>
        <rFont val="Arial"/>
        <family val="2"/>
      </rPr>
      <t>Comunicación oficial dirigida al Jefe de la Unidad Policial para la Edificación de la Paz, remitiendo informe ejecutivo de la prueba piloto.</t>
    </r>
  </si>
  <si>
    <r>
      <t xml:space="preserve">Socialización de la aplicación móvil del Modelo de Construcción de Paz a tráves de los medios de comunicación disponibles institucionales.
</t>
    </r>
    <r>
      <rPr>
        <b/>
        <sz val="9"/>
        <rFont val="Arial"/>
        <family val="2"/>
      </rPr>
      <t>Evidencia:</t>
    </r>
    <r>
      <rPr>
        <sz val="9"/>
        <rFont val="Arial"/>
        <family val="2"/>
      </rPr>
      <t xml:space="preserve"> Comunicación oficial dirigida al Jefe de la Unidad Policial para la Edificación de la Paz, remitiendo informe con las actividades realizadas de la socialización.</t>
    </r>
  </si>
  <si>
    <r>
      <t xml:space="preserve">Selección de herramienta metodologica que permita evaluar el impacto del uso de la aplicación móvil del Modelo de Construcción de Paz.
</t>
    </r>
    <r>
      <rPr>
        <b/>
        <sz val="9"/>
        <rFont val="Arial"/>
        <family val="2"/>
      </rPr>
      <t>Evidencia:</t>
    </r>
    <r>
      <rPr>
        <sz val="9"/>
        <rFont val="Arial"/>
        <family val="2"/>
      </rPr>
      <t xml:space="preserve"> Comunicación oficial dirigida al Jefe de la Unidad Policial para la Edificación de la Paz, remitiendo informe de resultados.</t>
    </r>
  </si>
  <si>
    <r>
      <t xml:space="preserve">Aplicar los instrumentos diseñados para el modelo de gestión del conocimiento en las unidades policiales priorizadas y recopilar la información con los análisis planteados identificando las características del conocimiento sus medios de transferencia y conservación.
</t>
    </r>
    <r>
      <rPr>
        <b/>
        <sz val="10"/>
        <rFont val="Arial"/>
        <family val="2"/>
      </rPr>
      <t xml:space="preserve">
Evidencia:</t>
    </r>
    <r>
      <rPr>
        <sz val="10"/>
        <rFont val="Arial"/>
        <family val="2"/>
      </rPr>
      <t xml:space="preserve"> comunicación oficial a OFPLA</t>
    </r>
  </si>
  <si>
    <r>
      <t xml:space="preserve">Sustentar a las unidades policiales comprometidas los insumos y resultados obtenidos de los planes de pilotajes logrados de las unidades priorizadas a partir de un análisis de datos que permita la identificación del conocimiento institucional. 
</t>
    </r>
    <r>
      <rPr>
        <b/>
        <sz val="10"/>
        <rFont val="Arial"/>
        <family val="2"/>
      </rPr>
      <t xml:space="preserve">Evidencia: </t>
    </r>
    <r>
      <rPr>
        <sz val="10"/>
        <rFont val="Arial"/>
        <family val="2"/>
      </rPr>
      <t xml:space="preserve">comunicación oficial a OFPLA     </t>
    </r>
  </si>
  <si>
    <r>
      <t xml:space="preserve">Adelantar mesas de trabajo con el fin de explicar el diagnóstico y la metodología referente al diseño del Modelo de Gestión del Conocimiento, facilitando la articulación entre Direcciones de Policía con el propósito de identificar responsabilidades específicas y participación de cada unidad policial. 
</t>
    </r>
    <r>
      <rPr>
        <b/>
        <sz val="10"/>
        <rFont val="Arial"/>
        <family val="2"/>
      </rPr>
      <t xml:space="preserve">Evidencia: </t>
    </r>
    <r>
      <rPr>
        <sz val="10"/>
        <rFont val="Arial"/>
        <family val="2"/>
      </rPr>
      <t>comunicación oficial a OFPLA</t>
    </r>
  </si>
  <si>
    <r>
      <t xml:space="preserve">Evidenciar las herramientas y demás insumos físicos y magnéticos que se consideren para describir la funcionalidad del Modelo de Gestión del Conocimiento en las unidades policiales priorizadas.
</t>
    </r>
    <r>
      <rPr>
        <b/>
        <sz val="10"/>
        <rFont val="Arial"/>
        <family val="2"/>
      </rPr>
      <t>Evidencia:</t>
    </r>
    <r>
      <rPr>
        <sz val="10"/>
        <rFont val="Arial"/>
        <family val="2"/>
      </rPr>
      <t xml:space="preserve"> comunicación oficial a OFPLA </t>
    </r>
  </si>
  <si>
    <r>
      <t xml:space="preserve">Exponer al mando institucional el cumplimiento al objetivo estratégico DHO7 definir la implementación del Modelo de Gestión del Conocimiento de las unidades policiales priorizadas.
</t>
    </r>
    <r>
      <rPr>
        <b/>
        <sz val="10"/>
        <rFont val="Arial"/>
        <family val="2"/>
      </rPr>
      <t>Evidencia:</t>
    </r>
    <r>
      <rPr>
        <sz val="10"/>
        <rFont val="Arial"/>
        <family val="2"/>
      </rPr>
      <t xml:space="preserve"> comunicación oficial a OFPLA </t>
    </r>
  </si>
  <si>
    <r>
      <t xml:space="preserve">Establecer las fases, actividades y tareas específicas para el despliegue del modelo de gestión del conocimiento en las unidades policiales priorizadas, estableciendo los medios tecnológicos e institucionales para la funcionalidad.
</t>
    </r>
    <r>
      <rPr>
        <b/>
        <sz val="10"/>
        <rFont val="Arial"/>
        <family val="2"/>
      </rPr>
      <t xml:space="preserve">Evidencia: </t>
    </r>
    <r>
      <rPr>
        <sz val="10"/>
        <rFont val="Arial"/>
        <family val="2"/>
      </rPr>
      <t xml:space="preserve">comunicación oficial a OFPLA </t>
    </r>
  </si>
  <si>
    <r>
      <t xml:space="preserve">Descripción de las conclusiones, recomendaciones y sugerencias del modelo de gestión del conocimiento.
</t>
    </r>
    <r>
      <rPr>
        <b/>
        <sz val="10"/>
        <rFont val="Arial"/>
        <family val="2"/>
      </rPr>
      <t>Evidencia:</t>
    </r>
    <r>
      <rPr>
        <sz val="10"/>
        <rFont val="Arial"/>
        <family val="2"/>
      </rPr>
      <t xml:space="preserve">  informe final dirigido a OFPLA</t>
    </r>
  </si>
  <si>
    <r>
      <t xml:space="preserve">Iniciativa estratégica:  </t>
    </r>
    <r>
      <rPr>
        <sz val="9"/>
        <rFont val="Arial"/>
        <family val="2"/>
      </rPr>
      <t>Mediante el despliegue del modelo de gestión de TI definido en el PETI 2019 - 2022, se fortalecerán las capacidades tecnológicas institucionales.</t>
    </r>
  </si>
  <si>
    <r>
      <t xml:space="preserve">Nombre del plan: </t>
    </r>
    <r>
      <rPr>
        <sz val="9"/>
        <rFont val="Arial"/>
        <family val="2"/>
      </rPr>
      <t>OFPLA_2022_DHO8_ Revisión y actualización de las estructuras organicas internas de la Policía Nacional.</t>
    </r>
  </si>
  <si>
    <r>
      <t xml:space="preserve">Objetivo estratégico: </t>
    </r>
    <r>
      <rPr>
        <sz val="9"/>
        <rFont val="Arial"/>
        <family val="2"/>
      </rPr>
      <t xml:space="preserve">DHO7-Definir el modelo de gestión del conocimiento </t>
    </r>
  </si>
  <si>
    <r>
      <t xml:space="preserve">Iniciativa estratégica: </t>
    </r>
    <r>
      <rPr>
        <sz val="9"/>
        <rFont val="Arial"/>
        <family val="2"/>
      </rPr>
      <t>Implementación del Modelo de Gestión del Conocimiento en las unidades policiales priorizadas</t>
    </r>
  </si>
  <si>
    <r>
      <t xml:space="preserve">Nombre del plan: </t>
    </r>
    <r>
      <rPr>
        <sz val="9"/>
        <rFont val="Arial"/>
        <family val="2"/>
      </rPr>
      <t>DINAE-PLAN-ACCION-2021-DHO7-Metodologia del modelo de gestión del conocimineto de la Polícia Nacional</t>
    </r>
  </si>
  <si>
    <r>
      <t xml:space="preserve">Nombre del plan: </t>
    </r>
    <r>
      <rPr>
        <sz val="9"/>
        <rFont val="Arial"/>
        <family val="2"/>
      </rPr>
      <t>UNIPEP_2022_DHO6_Comunicación para la Paz</t>
    </r>
  </si>
  <si>
    <r>
      <t xml:space="preserve">Objetivo estratégico: </t>
    </r>
    <r>
      <rPr>
        <sz val="9"/>
        <rFont val="Arial"/>
        <family val="2"/>
      </rPr>
      <t>DHO5 Gestionar los riesgos institucionales</t>
    </r>
  </si>
  <si>
    <r>
      <t xml:space="preserve">Iniciativa estratégica: </t>
    </r>
    <r>
      <rPr>
        <sz val="9"/>
        <rFont val="Arial"/>
        <family val="2"/>
      </rPr>
      <t>Pensamiento basado en riesgos</t>
    </r>
  </si>
  <si>
    <r>
      <t xml:space="preserve">Nombre del plan: </t>
    </r>
    <r>
      <rPr>
        <sz val="9"/>
        <rFont val="Arial"/>
        <family val="2"/>
      </rPr>
      <t xml:space="preserve">OFPLA_2022_plan de fortalecimiento gestión integral del riesgo. </t>
    </r>
  </si>
  <si>
    <r>
      <t>Descripción:</t>
    </r>
    <r>
      <rPr>
        <sz val="9"/>
        <rFont val="Arial"/>
        <family val="2"/>
      </rPr>
      <t xml:space="preserve"> El equipo de Gestión de riesgos del Grupo de Direccionamiento Estrategico y de Recursos, dejará en evidencia la importancia de la innovación policial en la gestión de riesgos, la cual permitirá la articulación con los diferentes sistemas de gestión y los procesos institucionales, potencializando el pensamiento basado en riesgos. </t>
    </r>
  </si>
  <si>
    <r>
      <t xml:space="preserve">Iniciativa estratégica: </t>
    </r>
    <r>
      <rPr>
        <sz val="16"/>
        <rFont val="Arial"/>
        <family val="2"/>
      </rPr>
      <t>Mejorar el mecanismo de distribución de los recursos presupuestales alineados a los planes, programas y proyectos formulados desde el Plan estratégico Institucional</t>
    </r>
  </si>
  <si>
    <r>
      <t xml:space="preserve">Objetivo estratégico: </t>
    </r>
    <r>
      <rPr>
        <sz val="9"/>
        <rFont val="Arial"/>
        <family val="2"/>
      </rPr>
      <t>SP1 Fortalecer la participación cívica a través de la oferta institucional en prevención para contribuir a la convivencia.</t>
    </r>
  </si>
  <si>
    <r>
      <t xml:space="preserve">Iniciativa estratégica: </t>
    </r>
    <r>
      <rPr>
        <sz val="9"/>
        <rFont val="Arial"/>
        <family val="2"/>
      </rPr>
      <t>Prevención digital diferencial y focalizada, enfocada a contrarrestar los delitos de secuestro y la extorsión, a través de kits comunicacionales.</t>
    </r>
  </si>
  <si>
    <r>
      <t xml:space="preserve">Nombre del plan: </t>
    </r>
    <r>
      <rPr>
        <sz val="9"/>
        <rFont val="Arial"/>
        <family val="2"/>
      </rPr>
      <t>DIASE_2022_SP1_Fortalecer la prevención del secuestro y la extorsión de manera digital de forma diferencial y focalizada.</t>
    </r>
  </si>
  <si>
    <r>
      <t xml:space="preserve">Descripción:  </t>
    </r>
    <r>
      <rPr>
        <sz val="9"/>
        <rFont val="Arial"/>
        <family val="2"/>
      </rPr>
      <t>A través de las tecnologías de la información y comunicación, desplegar la oferta de prevención del secuestro y a la extorsión, con el fin de masificar la prevención digital.</t>
    </r>
  </si>
  <si>
    <r>
      <t>Objetivo estratégico:</t>
    </r>
    <r>
      <rPr>
        <sz val="9"/>
        <rFont val="Arial"/>
        <family val="2"/>
      </rPr>
      <t xml:space="preserve">  SP1-Fortalecer la participación cívica a través de la oferta institucional en prevención para contribuir a la convivencia.</t>
    </r>
  </si>
  <si>
    <r>
      <t xml:space="preserve">Iniciativa estratégica: </t>
    </r>
    <r>
      <rPr>
        <sz val="9"/>
        <rFont val="Arial"/>
        <family val="2"/>
      </rPr>
      <t xml:space="preserve"> Sensibilizar a la población en materia de prevención, tráfico y consumo de sustancias psicoactivas, mediante herramientas tecnológicas</t>
    </r>
  </si>
  <si>
    <r>
      <t xml:space="preserve">Nombre del plan:  </t>
    </r>
    <r>
      <rPr>
        <sz val="9"/>
        <rFont val="Arial"/>
        <family val="2"/>
      </rPr>
      <t>DIRAN_2022_SP1_Kit del instructor de prevención para el consumo de sustancias psicoactivas.</t>
    </r>
  </si>
  <si>
    <r>
      <t xml:space="preserve">Descripción: </t>
    </r>
    <r>
      <rPr>
        <sz val="9"/>
        <rFont val="Arial"/>
        <family val="2"/>
      </rPr>
      <t>sensibilizar a la población en materia de prevención, tráfico y consumo de sustancias psicoactivas, implementando el dispositivo servidor de contenido portátil (kit del instructor).</t>
    </r>
  </si>
  <si>
    <r>
      <t>Indicador:</t>
    </r>
    <r>
      <rPr>
        <sz val="9"/>
        <rFont val="Arial"/>
        <family val="2"/>
      </rPr>
      <t xml:space="preserve"> Cantidad de actores viales sensibilizados en temas relacionados con seguridad vial mediante los planes y programas realizados en las Seccionales de Tránsito y Transporte de la Policía Nacional, evaluando el cumplimiento de la meta establecida para cada periodo, el indicador se evaluará con periodos acumulados, es decir, 01 de enero a fecha corte de cada periodo. (Var_Pro_DITRA_TotActViaSens / Var_Pro_DITRA_TotActViaSenci ) * 100.</t>
    </r>
  </si>
  <si>
    <r>
      <t xml:space="preserve">1. Establecer plan de distribución, rutas de atención según contexto de las actividades veterinarias más críticas que permita desarrollar un plan de trabajo y “cronograma” a los estudiantes de los programas de Medicina Veterinaria, Zootecnia y Bacteriología que aportan desde la alianza estratégica cooperativa en los criaderos de semovientes mulares, equinos y caninos y las Unidades de Carabineros y Guías Caninos de la Policía Nacional.  
</t>
    </r>
    <r>
      <rPr>
        <b/>
        <sz val="9"/>
        <rFont val="Arial"/>
        <family val="2"/>
      </rPr>
      <t>Evidencia:</t>
    </r>
    <r>
      <rPr>
        <sz val="9"/>
        <rFont val="Arial"/>
        <family val="2"/>
      </rPr>
      <t xml:space="preserve"> Plan de distribución, cronograma de actividades.   </t>
    </r>
  </si>
  <si>
    <r>
      <t xml:space="preserve">2. Presentar avances del apoyo a las actividades veterinarias realizadas por los estudiantes de los programas de Medicina Veterinaria, Zootecnia y Bacteriología reportando el impacto causado desde el Sistema de Información Administrativa de Semovientes “SIASE”. 
</t>
    </r>
    <r>
      <rPr>
        <b/>
        <sz val="9"/>
        <rFont val="Arial"/>
        <family val="2"/>
      </rPr>
      <t>Evidencia</t>
    </r>
    <r>
      <rPr>
        <sz val="9"/>
        <rFont val="Arial"/>
        <family val="2"/>
      </rPr>
      <t xml:space="preserve">: reporte actualizado SIASE e informe de supervisor de convenio. </t>
    </r>
  </si>
  <si>
    <r>
      <t xml:space="preserve">3. Informar el avance y los aportes obtenidos en la descongestión de novedades veterinarias y el aumento de la disponibilidad de semovientes aptos para atender los requerimientos del servicio de policía rural.
</t>
    </r>
    <r>
      <rPr>
        <b/>
        <sz val="9"/>
        <rFont val="Arial"/>
        <family val="2"/>
      </rPr>
      <t>Evidencia:</t>
    </r>
    <r>
      <rPr>
        <sz val="9"/>
        <rFont val="Arial"/>
        <family val="2"/>
      </rPr>
      <t xml:space="preserve"> Informe de las actividades realizadas, contemplando buenas prácticas, personas vinculadas, beneficios obtenidos y aumento de semovientes aptos para servicio, reporte SIASE actualizado.</t>
    </r>
  </si>
  <si>
    <r>
      <t xml:space="preserve">Iniciativa estratégica: </t>
    </r>
    <r>
      <rPr>
        <sz val="9"/>
        <rFont val="Arial"/>
        <family val="2"/>
      </rPr>
      <t>Complementar y fortalecer y a las bases de cooperación entre la Policía y entidades educativas para el apoyo de servicio Médico veterinario a los semovientes equinos y caninos de la Policía Nacional.</t>
    </r>
  </si>
  <si>
    <r>
      <t xml:space="preserve">Objetivo estratégico: </t>
    </r>
    <r>
      <rPr>
        <sz val="9"/>
        <rFont val="Arial"/>
        <family val="2"/>
      </rPr>
      <t>SP2-Fortalecer los canales para el relacionamiento entre policía, comunidad y autoridades político administrativas en función de la convivencia ciudadana.</t>
    </r>
  </si>
  <si>
    <r>
      <t xml:space="preserve">Objetivo estratégico: </t>
    </r>
    <r>
      <rPr>
        <sz val="9"/>
        <rFont val="Arial"/>
        <family val="2"/>
      </rPr>
      <t>SP2 FORTALECER LOS CANALES PARA EL RELACIONAMIENTO ENTRE POLICÍA, COMUNIDAD Y AUTORIDADES POLÍTICO ADMINISTRATIVAS EN FUNCIÓN DE LA CONVIVENCIA CIUDADANA</t>
    </r>
  </si>
  <si>
    <r>
      <t xml:space="preserve">Iniciativa estratégica: </t>
    </r>
    <r>
      <rPr>
        <sz val="9"/>
        <color rgb="FF000000"/>
        <rFont val="Arial"/>
        <family val="2"/>
      </rPr>
      <t>PROMOVER Y FORTALECER EL PROCESO DE COMUNICACIÓN PUBLICA ALINEADO A LA TRANSFORMACIÓN POLICIAL EN LOS MEDIOS ADMINISTRADOS POR COEST</t>
    </r>
  </si>
  <si>
    <r>
      <t xml:space="preserve">Nombre del plan: </t>
    </r>
    <r>
      <rPr>
        <sz val="9"/>
        <rFont val="Arial"/>
        <family val="2"/>
      </rPr>
      <t xml:space="preserve">COEST_2022_SP2_Fortalecimiento de las comunicaciones estratégicas </t>
    </r>
  </si>
  <si>
    <r>
      <t xml:space="preserve">Descripción: </t>
    </r>
    <r>
      <rPr>
        <sz val="9"/>
        <rFont val="Arial"/>
        <family val="2"/>
      </rPr>
      <t xml:space="preserve">Generar acciones que permitan fortalecer el proceso de comunicación publica, para afianzar el acercamiento a la comunidad,  a traves de estrategias comunicacionales. </t>
    </r>
  </si>
  <si>
    <r>
      <t xml:space="preserve">INDICADOR DE ESTRATEGIA:
</t>
    </r>
    <r>
      <rPr>
        <sz val="9"/>
        <rFont val="Arial"/>
        <family val="2"/>
      </rPr>
      <t>Tasa de seguidores en redes sociales (Twitter, Facebook, YouTube)</t>
    </r>
  </si>
  <si>
    <r>
      <t xml:space="preserve">Integrar, crear las vistas unificadas en el tablero de control con cada una de las bases de datos identificadas.
</t>
    </r>
    <r>
      <rPr>
        <b/>
        <sz val="11"/>
        <rFont val="Arial"/>
        <family val="2"/>
      </rPr>
      <t xml:space="preserve">Evidencia: </t>
    </r>
    <r>
      <rPr>
        <sz val="11"/>
        <rFont val="Arial"/>
        <family val="2"/>
      </rPr>
      <t>informe de actividades del desarrollo de los módulos del tablero de control</t>
    </r>
  </si>
  <si>
    <r>
      <t xml:space="preserve">Identificar las bases de datos con las que cuenta la policía nacional para la evaluación del servicio de policía, con el fin de crear un tablero de control donde se pueda consultar la información en tiempo real y poder visualizar espacialmente (delitos, comportamientos contrarios a la convivencia, prevención)
</t>
    </r>
    <r>
      <rPr>
        <b/>
        <sz val="11"/>
        <rFont val="Arial"/>
        <family val="2"/>
      </rPr>
      <t>Evidencia:</t>
    </r>
    <r>
      <rPr>
        <sz val="11"/>
        <rFont val="Arial"/>
        <family val="2"/>
      </rPr>
      <t xml:space="preserve"> informe de actividades de las bases existentes para integrar</t>
    </r>
  </si>
  <si>
    <r>
      <t xml:space="preserve">En coordinación con la oficina de telemática, se creara el sistema de información AISEC con el fin de reducir tiempo y personal en la elaboración y ejecución de los mismos, donde se pueda consultar la información en tiempo real y de forma automática. 
</t>
    </r>
    <r>
      <rPr>
        <b/>
        <sz val="11"/>
        <rFont val="Arial"/>
        <family val="2"/>
      </rPr>
      <t>Evidencia:</t>
    </r>
    <r>
      <rPr>
        <sz val="11"/>
        <rFont val="Arial"/>
        <family val="2"/>
      </rPr>
      <t xml:space="preserve"> acta del control de cambios por parte de OFITE</t>
    </r>
  </si>
  <si>
    <r>
      <t xml:space="preserve">Recolección de bases de datos, insumos y demás información que se requiere, para el desarrollo de la parte estratégica y operacional del AISEC.
</t>
    </r>
    <r>
      <rPr>
        <b/>
        <sz val="11"/>
        <rFont val="Arial"/>
        <family val="2"/>
      </rPr>
      <t>Evidencia:</t>
    </r>
    <r>
      <rPr>
        <sz val="11"/>
        <rFont val="Arial"/>
        <family val="2"/>
      </rPr>
      <t xml:space="preserve"> informe de actividades de la creación  del sistema</t>
    </r>
  </si>
  <si>
    <r>
      <t xml:space="preserve">Se identificará el top 10 por medio de la plataforma del Instrumento de Recolección de información del Servicio de Policía IRISP1, de las metropolitanas y departamentos de policía a nivel país, que tenga mayor cantidad de inconsistencias, con el fin de realizar seguimiento y control a estas unidades y asi mismo, se realizará la retroalimentación en la correcta insersión de los datos y demas falencias encontradas.
</t>
    </r>
    <r>
      <rPr>
        <b/>
        <sz val="11"/>
        <rFont val="Arial"/>
        <family val="2"/>
      </rPr>
      <t xml:space="preserve">Evidencia: </t>
    </r>
    <r>
      <rPr>
        <sz val="11"/>
        <rFont val="Arial"/>
        <family val="2"/>
      </rPr>
      <t>comunicado oficial dirigido al señor director DISEC,</t>
    </r>
    <r>
      <rPr>
        <b/>
        <sz val="11"/>
        <rFont val="Arial"/>
        <family val="2"/>
      </rPr>
      <t xml:space="preserve"> </t>
    </r>
    <r>
      <rPr>
        <sz val="11"/>
        <rFont val="Arial"/>
        <family val="2"/>
      </rPr>
      <t>informando las actividades desplegadas.</t>
    </r>
  </si>
  <si>
    <r>
      <t xml:space="preserve">Se realizara seguimiento y control y comparativo de disminución o aumento de inonsistencias presentadas en la herramienta IRISP1 a las unidades policiales que  recibieron retroalimentación en el correcto uso de la herramienta del Instrumento de Recolección de información del Servicio de Policía IRISP1, con la finalidad de disminuir la mayor cantidad de inconsistencias generadas por el incorrecto uso de la herramienta.    
</t>
    </r>
    <r>
      <rPr>
        <b/>
        <sz val="11"/>
        <rFont val="Arial"/>
        <family val="2"/>
      </rPr>
      <t xml:space="preserve">Evidencia: </t>
    </r>
    <r>
      <rPr>
        <sz val="11"/>
        <rFont val="Arial"/>
        <family val="2"/>
      </rPr>
      <t>comunicado oficial dirigido al señor director DISEC,   con las acciones preventivas, correctivas y analisis de los resultados obtenidos.</t>
    </r>
  </si>
  <si>
    <r>
      <t xml:space="preserve">Realizar Cronograma del despliegue del Sistema de Gestión Automatizado de motivos de  Policía, a las unidades   priorizadas a nivel nacional. 
</t>
    </r>
    <r>
      <rPr>
        <b/>
        <sz val="11"/>
        <rFont val="Arial"/>
        <family val="2"/>
      </rPr>
      <t>Evidencia:</t>
    </r>
    <r>
      <rPr>
        <sz val="11"/>
        <rFont val="Arial"/>
        <family val="2"/>
      </rPr>
      <t xml:space="preserve"> Comunicación oficial anexando Cronograma de  actividades.</t>
    </r>
  </si>
  <si>
    <r>
      <t xml:space="preserve">Despliegue del Sistema de Gestión Automatizado de motivos de  Policía, según cronograma de actividades.
</t>
    </r>
    <r>
      <rPr>
        <b/>
        <sz val="11"/>
        <rFont val="Arial"/>
        <family val="2"/>
      </rPr>
      <t>Evidencia:</t>
    </r>
    <r>
      <rPr>
        <sz val="11"/>
        <rFont val="Arial"/>
        <family val="2"/>
      </rPr>
      <t xml:space="preserve"> Comunicación oficial dirigido al Director de Seguridad Ciudadana, anexando informe de actividades.</t>
    </r>
  </si>
  <si>
    <r>
      <t xml:space="preserve">Diseño y construcción de los parámetros que estandarice y unifique el funcionamiento de los Sistemas Integrados de Emergencia y Seguridad SIES 123.
</t>
    </r>
    <r>
      <rPr>
        <b/>
        <sz val="11"/>
        <rFont val="Arial"/>
        <family val="2"/>
      </rPr>
      <t xml:space="preserve">Evidencia: </t>
    </r>
    <r>
      <rPr>
        <sz val="11"/>
        <rFont val="Arial"/>
        <family val="2"/>
      </rPr>
      <t>Comunicado oficial dirigido al Director de Seguridad Ciudadana, anexando informe de actividades.</t>
    </r>
  </si>
  <si>
    <r>
      <t xml:space="preserve">Realizar Cronograma del despliegue de la herramienta tecnologica para la gestión y seguimiento al comité de vigilancia (GESCOV), en las unidades desconcentradas
</t>
    </r>
    <r>
      <rPr>
        <b/>
        <sz val="11"/>
        <rFont val="Arial"/>
        <family val="2"/>
      </rPr>
      <t>Evidencia</t>
    </r>
    <r>
      <rPr>
        <sz val="11"/>
        <rFont val="Arial"/>
        <family val="2"/>
      </rPr>
      <t xml:space="preserve">: Comunicado oficial anexando informe ejecutivo de las actividades. 
</t>
    </r>
  </si>
  <si>
    <r>
      <t xml:space="preserve">Objetivo estratégico: </t>
    </r>
    <r>
      <rPr>
        <sz val="9"/>
        <rFont val="Arial"/>
        <family val="2"/>
      </rPr>
      <t>SP3 Adecuar las capacidades de la institución para contrarrestar los factores que afectan la convivencia.</t>
    </r>
  </si>
  <si>
    <r>
      <t>Iniciativa estratégica:</t>
    </r>
    <r>
      <rPr>
        <sz val="9"/>
        <rFont val="Arial"/>
        <family val="2"/>
      </rPr>
      <t xml:space="preserve"> Contrarrestar el fenómeno de la extorsión carcelaria a nivel país a través de la Investigación Criminal.</t>
    </r>
  </si>
  <si>
    <r>
      <t xml:space="preserve">Nombre del plan: </t>
    </r>
    <r>
      <rPr>
        <sz val="9"/>
        <rFont val="Arial"/>
        <family val="2"/>
      </rPr>
      <t>DIASE_2022_SP3_Atacar el fenómeno de la extorsión carcelaria a nivel país.</t>
    </r>
  </si>
  <si>
    <r>
      <t xml:space="preserve">Descripción:  </t>
    </r>
    <r>
      <rPr>
        <sz val="9"/>
        <rFont val="Arial"/>
        <family val="2"/>
      </rPr>
      <t>Lograr la disrupción del fenómeno de la extorsión carcelaria a nivel país generada desde los ERON priorizados, con el fin de atacar la cadena criminal, a través de la implementación de la estrategia investigativa mediante la fase II.</t>
    </r>
  </si>
  <si>
    <r>
      <t xml:space="preserve">Indicador: </t>
    </r>
    <r>
      <rPr>
        <sz val="9"/>
        <rFont val="Arial"/>
        <family val="2"/>
      </rPr>
      <t>Porcentaje articulación de capacidades a partir del Análisis Integral de Seguridad y Convivencia Ciudadana.</t>
    </r>
  </si>
  <si>
    <r>
      <t xml:space="preserve">Identificar a través de estructuración de análisis criminológico y estratégico, la priorización de los Establecimientos de Reclusión del Orden Nacional “ERON”, de mayor injerencia en el delito de extorsión.                                                                                     
</t>
    </r>
    <r>
      <rPr>
        <b/>
        <sz val="9"/>
        <rFont val="Arial"/>
        <family val="2"/>
      </rPr>
      <t xml:space="preserve">Evidencia:  </t>
    </r>
    <r>
      <rPr>
        <sz val="9"/>
        <rFont val="Arial"/>
        <family val="2"/>
      </rPr>
      <t>Comunicado oficial dando conocer el diagnóstico de los centros carcelarios con mayor incidencia frente al delito de extorsión y sus nuevos modus operandi para contrarrestar el delito.</t>
    </r>
  </si>
  <si>
    <r>
      <t xml:space="preserve">Desarrollar un trabajo articulado con la Fiscalía General de la Nación, donde se identifique las conexiones, agentes, patrones y tendencias de la cadena criminal al interior de las ERON, para convertirla en inteligencia accionable que permita la individualización e identificación de la estructura criminal (internos, cuentahabientes, plumas, posibles testaferros, funcionarios INPEC, colaboradores externos), para la captura e imputación de los actores criminales, así mismo lograr la identificación de los bienes mubles e inmuebles pertenecientes a estas estructuras criminales, con el fin de crear iniciativas investigativas de extinción del derecho de dominio. 
</t>
    </r>
    <r>
      <rPr>
        <b/>
        <sz val="9"/>
        <rFont val="Arial"/>
        <family val="2"/>
      </rPr>
      <t xml:space="preserve">Evidencia: </t>
    </r>
    <r>
      <rPr>
        <sz val="9"/>
        <rFont val="Arial"/>
        <family val="2"/>
      </rPr>
      <t>Comunicado oficial dando a conocer los actores criminales identificados por ERON para el fortalecimiento de los procesos investigativos de las unidades GAULA.</t>
    </r>
  </si>
  <si>
    <r>
      <t xml:space="preserve">Adelantar el despliegue de macrooperaciones a los Establecimientos Penitenciarios y Carcelarios priorizados, con el fin de afectar la renta criminal con el traslado de Población Privada de la Libertad “PPL”, cuentahabientes, funcionarios INPEC, incautación de celulares y el bloqueo de los IMEI, con el fin de reducir las llamadas extorsivas generadas desde los centros carcelarios y penitenciarios.
</t>
    </r>
    <r>
      <rPr>
        <b/>
        <sz val="9"/>
        <color theme="1"/>
        <rFont val="Arial"/>
        <family val="2"/>
      </rPr>
      <t xml:space="preserve">Evidencia: : </t>
    </r>
    <r>
      <rPr>
        <sz val="9"/>
        <color theme="1"/>
        <rFont val="Arial"/>
        <family val="2"/>
      </rPr>
      <t xml:space="preserve">Informe de actividades dando a conocer las actividades y resultados operacionales desarrolladas en cada uno de los centros carcelarios priorizados.  </t>
    </r>
  </si>
  <si>
    <r>
      <t xml:space="preserve">Implementar análisis de BIG-DATA y minería de datos, con el fin de analizar la información extraída de la evidencia digital incautada en los Establecimientos Penitenciarios y Carcelarios, que permita identificar el modus operandi de las personas privadas de la libertad, así mismo la identificación de los victimarios inmersos en los delitos de extorsión.   
</t>
    </r>
    <r>
      <rPr>
        <b/>
        <sz val="9"/>
        <color theme="1"/>
        <rFont val="Arial"/>
        <family val="2"/>
      </rPr>
      <t xml:space="preserve">Evidencia: </t>
    </r>
    <r>
      <rPr>
        <sz val="9"/>
        <color theme="1"/>
        <rFont val="Arial"/>
        <family val="2"/>
      </rPr>
      <t xml:space="preserve"> Comunicación oficial dando a conocer los resultados de las extracciones forenses que permitan dar a conocer los EMP y EF como apoyo a los procesos investigativos de las unidades GAULA.</t>
    </r>
  </si>
  <si>
    <r>
      <t xml:space="preserve">Impactar desde la investigación criminal el fenómeno de la extorsión en las cárceles priorizadas, a través de los procesos investigativos, capturas realizadas, allanamientos e incautación de equipos móviles y desarticulación de la cadena criminal.                              
</t>
    </r>
    <r>
      <rPr>
        <b/>
        <sz val="9"/>
        <color theme="1"/>
        <rFont val="Arial"/>
        <family val="2"/>
      </rPr>
      <t xml:space="preserve">Evidencia:  </t>
    </r>
    <r>
      <rPr>
        <sz val="9"/>
        <color theme="1"/>
        <rFont val="Arial"/>
        <family val="2"/>
      </rPr>
      <t>Informe de actividades donde evidencie la evaluación, seguimiento e impacto de la implementación de la estrategia.</t>
    </r>
  </si>
  <si>
    <r>
      <t xml:space="preserve">Objetivo estratégico: </t>
    </r>
    <r>
      <rPr>
        <sz val="9"/>
        <rFont val="Arial"/>
        <family val="2"/>
      </rPr>
      <t>SP3 - Adecuar las capacidades de la institución para contrarrestar los factores que afectan la convivencia y seguridad ciudadana.</t>
    </r>
  </si>
  <si>
    <r>
      <t xml:space="preserve">Iniciativa estratégica: </t>
    </r>
    <r>
      <rPr>
        <sz val="9"/>
        <rFont val="Arial"/>
        <family val="2"/>
      </rPr>
      <t>Crear impacto con las capacidades de los Sistemas Aéreos Remotamente Tripulados en apoyo al servicio de Policía.</t>
    </r>
  </si>
  <si>
    <r>
      <t xml:space="preserve">Nombre del plan: </t>
    </r>
    <r>
      <rPr>
        <sz val="9"/>
        <rFont val="Arial"/>
        <family val="2"/>
      </rPr>
      <t>DIRAN_2022_SP3_fortalecer y aumentar la cobertura de apoyo a la disminución de los delitos de alto impacto mediante el despliegue de Sistemas Aéreos Remotamente Tripulados -SIART.</t>
    </r>
  </si>
  <si>
    <r>
      <t xml:space="preserve">Indicador: </t>
    </r>
    <r>
      <rPr>
        <sz val="9"/>
        <rFont val="Arial"/>
        <family val="2"/>
      </rPr>
      <t>Porcentaje de disponibilidad de aeronaves del Área de Aviación Policial</t>
    </r>
  </si>
  <si>
    <r>
      <t xml:space="preserve">Iniciativa estratégica: </t>
    </r>
    <r>
      <rPr>
        <sz val="9"/>
        <rFont val="Arial"/>
        <family val="2"/>
      </rPr>
      <t>Adecuar y fortalecer la metodología del programa Abre Tus ojos y desplegar las acciones institucionales en cumplimiento de la política criminal para la protección de niños, niñas y adolescentes.</t>
    </r>
  </si>
  <si>
    <r>
      <t xml:space="preserve">Nombre del plan: </t>
    </r>
    <r>
      <rPr>
        <sz val="9"/>
        <rFont val="Arial"/>
        <family val="2"/>
      </rPr>
      <t>DIPRO_2022_SP3_Fortalecimiento del programa Abre tus Ojos y despliegue de la política criminal para la protección de niños, niñas y adolescentes.</t>
    </r>
  </si>
  <si>
    <r>
      <t xml:space="preserve">Indicador: </t>
    </r>
    <r>
      <rPr>
        <sz val="9"/>
        <rFont val="Arial"/>
        <family val="2"/>
      </rPr>
      <t>Eficacia de las acciones de impacto desarrolladas para proteger a la infancia y adolescencia</t>
    </r>
  </si>
  <si>
    <r>
      <t xml:space="preserve">Iniciativa estratégica: </t>
    </r>
    <r>
      <rPr>
        <sz val="9"/>
        <rFont val="Arial"/>
        <family val="2"/>
      </rPr>
      <t>Despliegue de la protección física de las instalaciones policiales.</t>
    </r>
  </si>
  <si>
    <r>
      <t xml:space="preserve">Nombre del plan: </t>
    </r>
    <r>
      <rPr>
        <sz val="9"/>
        <rFont val="Arial"/>
        <family val="2"/>
      </rPr>
      <t>DIPRO_2022_SP3_Despliegue de la protección física de las instalaciones policiales.</t>
    </r>
  </si>
  <si>
    <r>
      <t xml:space="preserve">Iniciativa estratégica: </t>
    </r>
    <r>
      <rPr>
        <sz val="9"/>
        <rFont val="Arial"/>
        <family val="2"/>
      </rPr>
      <t>Contribuir a la reactivación del turismo a través de la optimización de las capacidades de la Policía de Turismo en los destinos de interés turísticos priorizados.</t>
    </r>
  </si>
  <si>
    <r>
      <t xml:space="preserve">Nombre del plan: </t>
    </r>
    <r>
      <rPr>
        <sz val="9"/>
        <rFont val="Arial"/>
        <family val="2"/>
      </rPr>
      <t>DIPRO_2022_SP3_Contribuir a la reactivación del turismo en destinos priorizados.</t>
    </r>
  </si>
  <si>
    <r>
      <t xml:space="preserve">Indicador: </t>
    </r>
    <r>
      <rPr>
        <sz val="9"/>
        <rFont val="Arial"/>
        <family val="2"/>
      </rPr>
      <t>Eficacia de las acciones de impacto desarrolladas para proteger al turismo.</t>
    </r>
  </si>
  <si>
    <r>
      <t xml:space="preserve">Iniciativa estratégica: </t>
    </r>
    <r>
      <rPr>
        <sz val="9"/>
        <rFont val="Arial"/>
        <family val="2"/>
      </rPr>
      <t>Despliegue e intervención del equipo táctico de protección ambiental, contrarrestando el ilícito aprovechamiento de los recursos naturales renovables a nivel nacional.</t>
    </r>
  </si>
  <si>
    <r>
      <t xml:space="preserve">Nombre del plan: </t>
    </r>
    <r>
      <rPr>
        <sz val="9"/>
        <rFont val="Arial"/>
        <family val="2"/>
      </rPr>
      <t>DIPRO_2022_SP3_Despliegue del equipo táctico de intervención y protección ambiental.</t>
    </r>
  </si>
  <si>
    <r>
      <t xml:space="preserve">Indicador: </t>
    </r>
    <r>
      <rPr>
        <sz val="9"/>
        <rFont val="Arial"/>
        <family val="2"/>
      </rPr>
      <t>Eficacia de las acciones de impacto desarrolladas para proteger el ambiente y los recursos naturales.</t>
    </r>
  </si>
  <si>
    <r>
      <t xml:space="preserve">1. Definir instructivo para la implementación y desarrollo del servicio de carabineros a través de la modalidad de patrullaje en motocicleta en el sector rural.  
</t>
    </r>
    <r>
      <rPr>
        <b/>
        <sz val="9"/>
        <rFont val="Arial"/>
        <family val="2"/>
      </rPr>
      <t xml:space="preserve">Evidencia: </t>
    </r>
    <r>
      <rPr>
        <sz val="9"/>
        <rFont val="Arial"/>
        <family val="2"/>
      </rPr>
      <t xml:space="preserve"> Documento doctrinal.
</t>
    </r>
  </si>
  <si>
    <r>
      <t xml:space="preserve">2. Establecer modelo de capacitación que tendrán los funcionarios policiales que actuarán bajo la modalidad de servicio de patrullaje motorizado, con el fin de aumentar sus habilidades en la correcta ejecución de este tipo de patrullaje. 
</t>
    </r>
    <r>
      <rPr>
        <b/>
        <sz val="9"/>
        <rFont val="Arial"/>
        <family val="2"/>
      </rPr>
      <t xml:space="preserve">Evidencia: </t>
    </r>
    <r>
      <rPr>
        <sz val="9"/>
        <rFont val="Arial"/>
        <family val="2"/>
      </rPr>
      <t xml:space="preserve"> informe ejecutivo. </t>
    </r>
  </si>
  <si>
    <r>
      <t xml:space="preserve">3. Realizar la evaluación de la segunda fase en términos de eficacia, eficiencia y efectividad, dando realce al impacto generado con las actividades desarrolladas y su contribución al logro del objetivo estratégico y su viabilidad de proyección 
</t>
    </r>
    <r>
      <rPr>
        <b/>
        <sz val="9"/>
        <rFont val="Arial"/>
        <family val="2"/>
      </rPr>
      <t xml:space="preserve">Evidencia: </t>
    </r>
    <r>
      <rPr>
        <sz val="9"/>
        <rFont val="Arial"/>
        <family val="2"/>
      </rPr>
      <t xml:space="preserve"> Informe ejecutivo de los resultados e impacto de los aportes realizados en la aplicación de la segunda fase, aspectos positivos, negativos, lecciones aprendidas, proyecciones y conclusiones.</t>
    </r>
  </si>
  <si>
    <r>
      <t xml:space="preserve">Objetivo estratégico: </t>
    </r>
    <r>
      <rPr>
        <sz val="9"/>
        <rFont val="Arial"/>
        <family val="2"/>
      </rPr>
      <t>SP3 - Adecuar las capacidades de la institución para contrarrestar los factores que afectan la convivencia.</t>
    </r>
  </si>
  <si>
    <r>
      <t xml:space="preserve">Iniciativa estratégica: </t>
    </r>
    <r>
      <rPr>
        <sz val="9"/>
        <rFont val="Arial"/>
        <family val="2"/>
      </rPr>
      <t>Implementar el sistema de inteligencia Policial a nivel central y desconcentrado del servicio de Inteligencia Policial</t>
    </r>
  </si>
  <si>
    <r>
      <t xml:space="preserve">Nombre del plan: </t>
    </r>
    <r>
      <rPr>
        <sz val="9"/>
        <rFont val="Arial"/>
        <family val="2"/>
      </rPr>
      <t>DIPOL_SP3_2022_ Implementación Sistema de Inteligencia Policial SIP</t>
    </r>
  </si>
  <si>
    <r>
      <t xml:space="preserve">Descripción: </t>
    </r>
    <r>
      <rPr>
        <sz val="9"/>
        <rFont val="Arial"/>
        <family val="2"/>
      </rPr>
      <t>El plan busca mejorar y modernizar el sistema de inteligencia Policial a través del fortalecimiento de las capacidades tecnológicas y operativas, que permitan una articulación e integración de las actividades que enmarcan el ciclo de inteligencia Policial, orientado a contribuir a la convivencia y seguridad ciudadana.</t>
    </r>
  </si>
  <si>
    <r>
      <t xml:space="preserve">Recopilación de necesidades para la construcción de tableros de control de los componentes del Sistema de Inteligencia Policial.
</t>
    </r>
    <r>
      <rPr>
        <b/>
        <sz val="9"/>
        <rFont val="Arial"/>
        <family val="2"/>
      </rPr>
      <t xml:space="preserve">Evidencia </t>
    </r>
    <r>
      <rPr>
        <sz val="9"/>
        <rFont val="Arial"/>
        <family val="2"/>
      </rPr>
      <t>Comunicación oficial anexando informe de actividade, dirigida al señor Director de Inteligencia Policial</t>
    </r>
  </si>
  <si>
    <r>
      <t xml:space="preserve">Diseñar los tableros de control que se requieran para integrar herramientas tecnológicas al Sistema de Inteligencia Policial.
</t>
    </r>
    <r>
      <rPr>
        <b/>
        <sz val="9"/>
        <rFont val="Arial"/>
        <family val="2"/>
      </rPr>
      <t xml:space="preserve">Evidencia: </t>
    </r>
    <r>
      <rPr>
        <sz val="9"/>
        <rFont val="Arial"/>
        <family val="2"/>
      </rPr>
      <t xml:space="preserve"> informe de actividades, dirigido al señor Director de Inteligencia.</t>
    </r>
  </si>
  <si>
    <r>
      <t xml:space="preserve">Implemetación y puesta en marcha del Sistema de Inteligencia Policial, con el fin de identificra los pro y contras frente a su adecuado funcionamiento. 
</t>
    </r>
    <r>
      <rPr>
        <b/>
        <sz val="9"/>
        <rFont val="Arial"/>
        <family val="2"/>
      </rPr>
      <t>Evidencia</t>
    </r>
    <r>
      <rPr>
        <sz val="9"/>
        <rFont val="Arial"/>
        <family val="2"/>
      </rPr>
      <t xml:space="preserve"> Informe de actividades dirigido al señor Director de Inteligencia Policial. </t>
    </r>
  </si>
  <si>
    <r>
      <t xml:space="preserve">Capacitar a los funcionarios del nivel central y desconcentrado frente a la operacionalización del Sistema de Inteligencia Policial.
</t>
    </r>
    <r>
      <rPr>
        <b/>
        <sz val="9"/>
        <rFont val="Arial"/>
        <family val="2"/>
      </rPr>
      <t>Evidencia:</t>
    </r>
    <r>
      <rPr>
        <sz val="9"/>
        <rFont val="Arial"/>
        <family val="2"/>
      </rPr>
      <t xml:space="preserve"> Comunicación oficial anexando informe de actividades.</t>
    </r>
  </si>
  <si>
    <r>
      <t xml:space="preserve">Construcción de los documentos dotrinales, que estandarice la utilización y funcionamiento del Sistema de Inteligencia Policial, alineado a las actividades misionales.
</t>
    </r>
    <r>
      <rPr>
        <b/>
        <sz val="9"/>
        <rFont val="Arial"/>
        <family val="2"/>
      </rPr>
      <t>Evidencia</t>
    </r>
    <r>
      <rPr>
        <sz val="9"/>
        <rFont val="Arial"/>
        <family val="2"/>
      </rPr>
      <t xml:space="preserve"> Comunicación oficial anexando propuesta de los documentos doctrinales. </t>
    </r>
  </si>
  <si>
    <r>
      <t xml:space="preserve">Implementar la herramienta tecnológica que permita articular bases de datos estructurados, semiestructurados y no estructurados con el fin de asesorar la toma de decisiones desde el nivel estratégico, táctico y operacional.
</t>
    </r>
    <r>
      <rPr>
        <b/>
        <sz val="9"/>
        <rFont val="Arial"/>
        <family val="2"/>
      </rPr>
      <t>Evidencia:</t>
    </r>
    <r>
      <rPr>
        <sz val="9"/>
        <rFont val="Arial"/>
        <family val="2"/>
      </rPr>
      <t xml:space="preserve"> Comunicación oficial anexando informe de actividades al señor director de Inteligencia Policial.</t>
    </r>
  </si>
  <si>
    <r>
      <t xml:space="preserve">Iniciativa estratégica: </t>
    </r>
    <r>
      <rPr>
        <sz val="9"/>
        <rFont val="Arial"/>
        <family val="2"/>
      </rPr>
      <t>Fortalecimiento de la producción de inteligencia a través de la capacidad técnica de ciberinteligencia como aporte a la convivencia y seguridad ciudadana.</t>
    </r>
  </si>
  <si>
    <r>
      <t xml:space="preserve">Nombre del plan: </t>
    </r>
    <r>
      <rPr>
        <sz val="9"/>
        <rFont val="Arial"/>
        <family val="2"/>
      </rPr>
      <t>DIPOL_SP3_2022_ Fortalecimiento de la producción mediante la Ciberinteligencia</t>
    </r>
  </si>
  <si>
    <r>
      <t xml:space="preserve">Diagnóstico de la capacidad técnica de ciberinteligencia, con el fin de identificar las lineas de recolección estratégica y fenomenos que afectan la convivencia y seguridad ciudadana. 
</t>
    </r>
    <r>
      <rPr>
        <b/>
        <sz val="9"/>
        <color theme="1"/>
        <rFont val="Arial"/>
        <family val="2"/>
      </rPr>
      <t>Evidencia:</t>
    </r>
    <r>
      <rPr>
        <sz val="9"/>
        <color theme="1"/>
        <rFont val="Arial"/>
        <family val="2"/>
      </rPr>
      <t xml:space="preserve">Comunicación oficial dirigida al Director de Inteligencia Policial anexando el informe del diagnóstico generado.   </t>
    </r>
  </si>
  <si>
    <r>
      <t xml:space="preserve">Priorización de fenómenos que permitan anticipar posibles conductas en el ciberespacio, con el fin de orientar la acertada toma de decisiones en matria de convivencia y seguridad ciudadana.
</t>
    </r>
    <r>
      <rPr>
        <b/>
        <sz val="9"/>
        <rFont val="Arial"/>
        <family val="2"/>
      </rPr>
      <t>Evidencia:</t>
    </r>
    <r>
      <rPr>
        <sz val="9"/>
        <rFont val="Arial"/>
        <family val="2"/>
      </rPr>
      <t xml:space="preserve"> informe de actidades dirigido al Director de Inteligencia Policial.
</t>
    </r>
  </si>
  <si>
    <r>
      <t xml:space="preserve">Proyección de la doctrina institucional que permita el adecuado aprovechamiento de la capacidad técnica de la ciberinteligencia.
</t>
    </r>
    <r>
      <rPr>
        <b/>
        <sz val="9"/>
        <rFont val="Arial"/>
        <family val="2"/>
      </rPr>
      <t>Evidencia:</t>
    </r>
    <r>
      <rPr>
        <sz val="9"/>
        <rFont val="Arial"/>
        <family val="2"/>
      </rPr>
      <t xml:space="preserve"> Comunicación oficial dirigida al Director de Inteligencia Policial anexando la propuesta de doctrina a establecer.                                                                                                                                                                                                                                               </t>
    </r>
  </si>
  <si>
    <r>
      <t xml:space="preserve">Entrenamiento para la operacionalización de las capacidades técnicas en ciberinteligencia, con el propósito de conocer las nuevas formas de recolectar información en el ciberespacio.
</t>
    </r>
    <r>
      <rPr>
        <b/>
        <sz val="9"/>
        <rFont val="Arial"/>
        <family val="2"/>
      </rPr>
      <t>Evidencia</t>
    </r>
    <r>
      <rPr>
        <sz val="9"/>
        <rFont val="Arial"/>
        <family val="2"/>
      </rPr>
      <t>: Comunicación oficial dirigida al Director de Inteligencia Policial</t>
    </r>
  </si>
  <si>
    <r>
      <t xml:space="preserve">Medición del impacto en la recolección realizada a través de la herramienta de ciberinteligencia como aporte a la identificación de fenómenos y mitigación de las conductas de afectación a la convivencia y seguridad ciudadana.
</t>
    </r>
    <r>
      <rPr>
        <b/>
        <sz val="9"/>
        <rFont val="Arial"/>
        <family val="2"/>
      </rPr>
      <t>Evidencia:</t>
    </r>
    <r>
      <rPr>
        <sz val="9"/>
        <rFont val="Arial"/>
        <family val="2"/>
      </rPr>
      <t xml:space="preserve"> informe de actividades dirigido al señor Director de Inteligencia Policial.</t>
    </r>
  </si>
  <si>
    <r>
      <t>Objetivo estratégico:</t>
    </r>
    <r>
      <rPr>
        <sz val="11"/>
        <rFont val="Arial"/>
        <family val="2"/>
      </rPr>
      <t xml:space="preserve"> SP4. Unificar e interiorizar la doctrina para contribuir a la efectividad del servicio de policía.</t>
    </r>
  </si>
  <si>
    <r>
      <t xml:space="preserve">Corresponde a la verificación de los documentos doctrinales de las unidades priorizadas que requieren actualización por dueño de proceso. 
</t>
    </r>
    <r>
      <rPr>
        <b/>
        <sz val="9"/>
        <color rgb="FF000000"/>
        <rFont val="Arial"/>
        <family val="2"/>
      </rPr>
      <t>Evidencia</t>
    </r>
    <r>
      <rPr>
        <sz val="9"/>
        <color rgb="FF000000"/>
        <rFont val="Arial"/>
        <family val="2"/>
      </rPr>
      <t xml:space="preserve">: informe ejecutivo con las actividades realizadas y documentos doctrinales priorizados para actualizar. </t>
    </r>
  </si>
  <si>
    <r>
      <t xml:space="preserve">Determinar la metodología (fases) para la generación de doctrina en el marco del proceso de transformación integral de la Policía Nacional.
</t>
    </r>
    <r>
      <rPr>
        <b/>
        <sz val="9"/>
        <color rgb="FF000000"/>
        <rFont val="Arial"/>
        <family val="2"/>
      </rPr>
      <t xml:space="preserve">Evidencia: </t>
    </r>
    <r>
      <rPr>
        <sz val="9"/>
        <color rgb="FF000000"/>
        <rFont val="Arial"/>
        <family val="2"/>
      </rPr>
      <t>informe ejecutivo o comunicación oficial con la metodología establecida.</t>
    </r>
  </si>
  <si>
    <r>
      <t xml:space="preserve">Difusión de la metodología a las unidades policiales para su apropiación y puesta en marcha de la actualización de los documentos doctrinales establecidos en el marco del proceso de transformación integral de la Policía Nacional.
</t>
    </r>
    <r>
      <rPr>
        <b/>
        <sz val="9"/>
        <color rgb="FF000000"/>
        <rFont val="Arial"/>
        <family val="2"/>
      </rPr>
      <t>Evidencia:</t>
    </r>
    <r>
      <rPr>
        <sz val="9"/>
        <color rgb="FF000000"/>
        <rFont val="Arial"/>
        <family val="2"/>
      </rPr>
      <t xml:space="preserve"> informe ejecutivo con las acciones realizadas para la difusión de la metodología. </t>
    </r>
  </si>
  <si>
    <r>
      <t xml:space="preserve">Asesoría y acompañamiento a las unidades policiales que generen o actualicen los documentos doctrinales priorizados bajo la metodología establecida. 
</t>
    </r>
    <r>
      <rPr>
        <b/>
        <sz val="9"/>
        <color rgb="FF000000"/>
        <rFont val="Arial"/>
        <family val="2"/>
      </rPr>
      <t xml:space="preserve">
Evidencia</t>
    </r>
    <r>
      <rPr>
        <sz val="9"/>
        <color rgb="FF000000"/>
        <rFont val="Arial"/>
        <family val="2"/>
      </rPr>
      <t>: informe ejecutivo del estado de avance de los documentos doctrinales de las unidades priorizadas.</t>
    </r>
  </si>
  <si>
    <r>
      <t xml:space="preserve">Valorar el impacto y aplicación de la metodología y priorización establecida.
</t>
    </r>
    <r>
      <rPr>
        <b/>
        <sz val="9"/>
        <color rgb="FF000000"/>
        <rFont val="Arial"/>
        <family val="2"/>
      </rPr>
      <t>Evidencia:</t>
    </r>
    <r>
      <rPr>
        <sz val="9"/>
        <color rgb="FF000000"/>
        <rFont val="Arial"/>
        <family val="2"/>
      </rPr>
      <t xml:space="preserve"> informe ejecutivo del estado y avance de actualización de los documentos doctrinales presentados.</t>
    </r>
  </si>
  <si>
    <r>
      <t xml:space="preserve">Realizar la implementacion de las pruebas piloto de la metodología de policía de vecindario, a los municipios priorizados
</t>
    </r>
    <r>
      <rPr>
        <b/>
        <sz val="11"/>
        <color theme="1"/>
        <rFont val="Arial"/>
        <family val="2"/>
      </rPr>
      <t xml:space="preserve">Evidencia: </t>
    </r>
    <r>
      <rPr>
        <sz val="11"/>
        <color theme="1"/>
        <rFont val="Arial"/>
        <family val="2"/>
      </rPr>
      <t>Comunicación Oficial dirigida a OFPLA anexando informe ejecutivo de la implementación con los resultados obtenidos</t>
    </r>
  </si>
  <si>
    <r>
      <t xml:space="preserve">Realizar evaluación de las pruebas piloto de la metodología de policía de vecindario.
</t>
    </r>
    <r>
      <rPr>
        <b/>
        <sz val="11"/>
        <color theme="1"/>
        <rFont val="Arial"/>
        <family val="2"/>
      </rPr>
      <t xml:space="preserve">Evidencia: </t>
    </r>
    <r>
      <rPr>
        <sz val="11"/>
        <color theme="1"/>
        <rFont val="Arial"/>
        <family val="2"/>
      </rPr>
      <t>Comunicación Oficial dirigida a OFPLA anexando informe ejecutivo de la evaluación realizada</t>
    </r>
  </si>
  <si>
    <r>
      <t xml:space="preserve">Consolidar documento doctrinal de la metodologia de policía de vecindario atendiendo los resultados obtenidos de la prueba piloto.
</t>
    </r>
    <r>
      <rPr>
        <b/>
        <sz val="11"/>
        <color theme="1"/>
        <rFont val="Arial"/>
        <family val="2"/>
      </rPr>
      <t xml:space="preserve">Evidencia: </t>
    </r>
    <r>
      <rPr>
        <sz val="11"/>
        <color theme="1"/>
        <rFont val="Arial"/>
        <family val="2"/>
      </rPr>
      <t xml:space="preserve">proyecto doctrinal de la metologia de policía de vecindario </t>
    </r>
  </si>
  <si>
    <r>
      <t xml:space="preserve">Objetivo estratégico: </t>
    </r>
    <r>
      <rPr>
        <sz val="9"/>
        <rFont val="Arial"/>
        <family val="2"/>
      </rPr>
      <t>SP5 Implementar el Modelo de Planeación y gestión operacional del servicio de Policía.</t>
    </r>
  </si>
  <si>
    <r>
      <t xml:space="preserve">1. Aplicar prueba piloto en las zonas focalizadas por el Área de seguridad ambiental y recursos naturales DICAR, evaluando el despliegue de los modelos de Intervención definidos en cumplimiento al desarrollo de la Estrategia Institucional de Protección al Capital Natural – EICAN.  
</t>
    </r>
    <r>
      <rPr>
        <b/>
        <sz val="9"/>
        <rFont val="Arial"/>
        <family val="2"/>
      </rPr>
      <t>Evidencia:</t>
    </r>
    <r>
      <rPr>
        <sz val="9"/>
        <rFont val="Arial"/>
        <family val="2"/>
      </rPr>
      <t xml:space="preserve">  Informe ejecutivo de los resultados de las pruebas piloto, aspectos positivos, negativos, lecciones aprendidas, proyecciones y conclusiones.</t>
    </r>
  </si>
  <si>
    <r>
      <t xml:space="preserve">Realizar la evaluación de la prueba piloto en términos de eficacia, eficiencia y efectividad, dando realce al impacto generado con las actividades desarrolladas y su contribución al Sistema Integrado de Seguridad Rural.
</t>
    </r>
    <r>
      <rPr>
        <b/>
        <sz val="9"/>
        <rFont val="Arial"/>
        <family val="2"/>
      </rPr>
      <t>Evidencia:</t>
    </r>
    <r>
      <rPr>
        <sz val="9"/>
        <rFont val="Arial"/>
        <family val="2"/>
      </rPr>
      <t xml:space="preserve"> Informe ejecutivo de los resultados e impacto de los aportes realizados en la aplicación de la prueba piloto, aspectos positivos, negativos, lecciones aprendidas, proyecciones y conclusiones.</t>
    </r>
  </si>
  <si>
    <r>
      <t xml:space="preserve">3. Ajustar según los resultados de la evaluación los modelos de intervención de la Estrategia Institucional de Protección al Capital Natural – EICAN.
</t>
    </r>
    <r>
      <rPr>
        <b/>
        <sz val="9"/>
        <rFont val="Arial"/>
        <family val="2"/>
      </rPr>
      <t>Evidencia:</t>
    </r>
    <r>
      <rPr>
        <sz val="9"/>
        <rFont val="Arial"/>
        <family val="2"/>
      </rPr>
      <t xml:space="preserve"> ajuste al Proyecto de Directiva Operativa. Avalada por el grupo OFPLA-GUDER</t>
    </r>
  </si>
  <si>
    <r>
      <t xml:space="preserve">1. Fortalecer en el marco del SISER las acciones de intervención policial (preventivas, inteligencia, investigación y de control), en los municipios de las Zonas Futuro priorizados por alta afectación de los delitos ambientales.  
</t>
    </r>
    <r>
      <rPr>
        <b/>
        <sz val="9"/>
        <color indexed="8"/>
        <rFont val="Arial"/>
        <family val="2"/>
      </rPr>
      <t>Evidencia:</t>
    </r>
    <r>
      <rPr>
        <sz val="9"/>
        <color indexed="8"/>
        <rFont val="Arial"/>
        <family val="2"/>
      </rPr>
      <t xml:space="preserve">  informe ejecutivo que evidencien las acciones de intervención realizadas.   </t>
    </r>
  </si>
  <si>
    <r>
      <t xml:space="preserve">2.  Presentar a DIJIN propuesta para la identificación de objetivos operacionales y priorización de blancos de oportunidad en el marco de la metodología de mapa de criminalidad MACRI y fiscalía general de la Nación para la protección al ambiente y recursos naturales, Extracción ilícita de yacimientos mineros e Infraestructura estratégica e hidrocarburos. 
</t>
    </r>
    <r>
      <rPr>
        <b/>
        <sz val="9"/>
        <rFont val="Arial"/>
        <family val="2"/>
      </rPr>
      <t>Evidencia:</t>
    </r>
    <r>
      <rPr>
        <sz val="9"/>
        <rFont val="Arial"/>
        <family val="2"/>
      </rPr>
      <t xml:space="preserve"> 1. Comunicado oficial remitiendo propuesta. </t>
    </r>
  </si>
  <si>
    <r>
      <t xml:space="preserve">3. Realizar la evaluación del presente plan en términos interoperabilidad con los sistemas que integran el MOGEP, dando realce al impacto generado con los resultados de las acciones preventivas, de inteligencia, investigación y de control), realizadas en los municipios priorizados por alta afectación de los delitos ambientales.  
</t>
    </r>
    <r>
      <rPr>
        <b/>
        <sz val="9"/>
        <rFont val="Arial"/>
        <family val="2"/>
      </rPr>
      <t>Evidencia:</t>
    </r>
    <r>
      <rPr>
        <sz val="9"/>
        <rFont val="Arial"/>
        <family val="2"/>
      </rPr>
      <t xml:space="preserve"> Informe de evaluación del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</si>
</sst>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Red]\-&quot;$&quot;#,##0"/>
    <numFmt numFmtId="165" formatCode="_(&quot;$&quot;\ * #,##0.00_);_(&quot;$&quot;\ * \(#,##0.00\);_(&quot;$&quot;\ * &quot;-&quot;??_);_(@_)"/>
    <numFmt numFmtId="166" formatCode="&quot;$&quot;\ #,##0"/>
    <numFmt numFmtId="167" formatCode="_(&quot;$&quot;\ * #,##0_);_(&quot;$&quot;\ * \(#,##0\);_(&quot;$&quot;\ * &quot;-&quot;??_);_(@_)"/>
    <numFmt numFmtId="168" formatCode="_-&quot;$&quot;\ * #,##0.0_-;\-&quot;$&quot;\ * #,##0.0_-;_-&quot;$&quot;\ * &quot;-&quot;_-;_-@_-"/>
    <numFmt numFmtId="169" formatCode="dd/mm/yyyy;@"/>
    <numFmt numFmtId="170" formatCode="_-[$$-240A]\ * #,##0.00_-;\-[$$-240A]\ * #,##0.00_-;_-[$$-240A]\ * &quot;-&quot;??_-;_-@_-"/>
    <numFmt numFmtId="171" formatCode="0.0"/>
    <numFmt numFmtId="172" formatCode="_-&quot;$&quot;* #,##0_-;\-&quot;$&quot;* #,##0_-;_-&quot;$&quot;* &quot;-&quot;??_-;_-@_-"/>
    <numFmt numFmtId="173" formatCode="0;[Red]0"/>
    <numFmt numFmtId="174" formatCode="&quot;$&quot;\ #,##0.00"/>
    <numFmt numFmtId="175" formatCode="_(&quot;$&quot;\ * #,##0_);_(&quot;$&quot;\ * \(#,##0\);_(&quot;$&quot;\ * &quot;-&quot;_);_(@_)"/>
    <numFmt numFmtId="176" formatCode="_-&quot;$&quot;* #,##0_-;\-&quot;$&quot;* #,##0_-;_-&quot;$&quot;* &quot;-&quot;_-;_-@_-"/>
    <numFmt numFmtId="177" formatCode="_-&quot;$&quot;* #,##0.00_-;\-&quot;$&quot;* #,##0.00_-;_-&quot;$&quot;* &quot;-&quot;??_-;_-@_-"/>
    <numFmt numFmtId="178" formatCode="&quot;$&quot;#,##0.00;[Red]\-&quot;$&quot;#,##0.00"/>
  </numFmts>
  <fonts count="37" x14ac:knownFonts="1">
    <font>
      <sz val="11"/>
      <color theme="1"/>
      <name val="Calibri"/>
      <family val="2"/>
      <scheme val="minor"/>
    </font>
    <font>
      <sz val="11"/>
      <color theme="1"/>
      <name val="Calibri"/>
      <family val="2"/>
      <scheme val="minor"/>
    </font>
    <font>
      <sz val="10"/>
      <name val="Arial"/>
      <family val="2"/>
    </font>
    <font>
      <sz val="12"/>
      <name val="Arial"/>
      <family val="2"/>
    </font>
    <font>
      <sz val="9"/>
      <name val="Arial"/>
      <family val="2"/>
    </font>
    <font>
      <b/>
      <sz val="9"/>
      <name val="Arial"/>
      <family val="2"/>
    </font>
    <font>
      <b/>
      <sz val="9"/>
      <color rgb="FFFF0000"/>
      <name val="Arial"/>
      <family val="2"/>
    </font>
    <font>
      <sz val="9"/>
      <color theme="1"/>
      <name val="Arial"/>
      <family val="2"/>
    </font>
    <font>
      <b/>
      <sz val="9"/>
      <color theme="1"/>
      <name val="Arial"/>
      <family val="2"/>
    </font>
    <font>
      <sz val="10"/>
      <name val="Arial"/>
      <family val="2"/>
    </font>
    <font>
      <sz val="11"/>
      <name val="Arial"/>
      <family val="2"/>
    </font>
    <font>
      <b/>
      <sz val="10"/>
      <name val="Arial"/>
      <family val="2"/>
    </font>
    <font>
      <b/>
      <sz val="18"/>
      <color theme="1"/>
      <name val="Arial"/>
      <family val="2"/>
    </font>
    <font>
      <b/>
      <sz val="16"/>
      <name val="Arial"/>
      <family val="2"/>
    </font>
    <font>
      <sz val="16"/>
      <name val="Arial"/>
      <family val="2"/>
    </font>
    <font>
      <b/>
      <sz val="11"/>
      <name val="Arial"/>
      <family val="2"/>
    </font>
    <font>
      <sz val="9"/>
      <color rgb="FFFF0000"/>
      <name val="Arial"/>
      <family val="2"/>
    </font>
    <font>
      <sz val="9"/>
      <color theme="0"/>
      <name val="Arial"/>
      <family val="2"/>
    </font>
    <font>
      <sz val="11"/>
      <color rgb="FFFF0000"/>
      <name val="Arial"/>
      <family val="2"/>
    </font>
    <font>
      <sz val="11"/>
      <color theme="0"/>
      <name val="Arial"/>
      <family val="2"/>
    </font>
    <font>
      <sz val="12"/>
      <color rgb="FFFF0000"/>
      <name val="Arial"/>
      <family val="2"/>
    </font>
    <font>
      <sz val="11"/>
      <color theme="1"/>
      <name val="Arial"/>
      <family val="2"/>
    </font>
    <font>
      <sz val="11"/>
      <color indexed="8"/>
      <name val="Arial"/>
      <family val="2"/>
    </font>
    <font>
      <b/>
      <sz val="11"/>
      <color indexed="8"/>
      <name val="Arial"/>
      <family val="2"/>
    </font>
    <font>
      <sz val="11"/>
      <color rgb="FF000000"/>
      <name val="Arial"/>
      <family val="2"/>
    </font>
    <font>
      <b/>
      <sz val="9"/>
      <color rgb="FF000000"/>
      <name val="Arial"/>
      <family val="2"/>
    </font>
    <font>
      <sz val="9"/>
      <color indexed="8"/>
      <name val="Arial"/>
      <family val="2"/>
    </font>
    <font>
      <sz val="10"/>
      <color theme="1"/>
      <name val="Arial"/>
      <family val="2"/>
    </font>
    <font>
      <sz val="10"/>
      <color rgb="FF000000"/>
      <name val="Arial"/>
      <family val="2"/>
    </font>
    <font>
      <sz val="9"/>
      <color rgb="FF000000"/>
      <name val="Arial"/>
      <family val="2"/>
    </font>
    <font>
      <b/>
      <sz val="11"/>
      <color rgb="FF000000"/>
      <name val="Arial"/>
      <family val="2"/>
    </font>
    <font>
      <sz val="9"/>
      <color indexed="10"/>
      <name val="Arial"/>
      <family val="2"/>
    </font>
    <font>
      <b/>
      <sz val="9"/>
      <color indexed="10"/>
      <name val="Arial"/>
      <family val="2"/>
    </font>
    <font>
      <sz val="9"/>
      <color theme="1"/>
      <name val="Arial"/>
      <family val="2"/>
      <charset val="1"/>
    </font>
    <font>
      <b/>
      <sz val="11"/>
      <color theme="1"/>
      <name val="Arial"/>
      <family val="2"/>
    </font>
    <font>
      <b/>
      <sz val="9"/>
      <color indexed="8"/>
      <name val="Arial"/>
      <family val="2"/>
    </font>
    <font>
      <b/>
      <sz val="11"/>
      <color rgb="FFFF0000"/>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00833C"/>
        <bgColor indexed="64"/>
      </patternFill>
    </fill>
    <fill>
      <patternFill patternType="solid">
        <fgColor rgb="FF0071BB"/>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
      <patternFill patternType="solid">
        <fgColor rgb="FFD9D9D9"/>
        <bgColor rgb="FF000000"/>
      </patternFill>
    </fill>
    <fill>
      <patternFill patternType="solid">
        <fgColor theme="0" tint="-0.249977111117893"/>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165" fontId="9" fillId="0" borderId="0" applyFont="0" applyFill="0" applyBorder="0" applyAlignment="0" applyProtection="0"/>
    <xf numFmtId="0" fontId="9" fillId="0" borderId="0"/>
    <xf numFmtId="165" fontId="2"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0" fontId="2" fillId="0" borderId="0"/>
    <xf numFmtId="0" fontId="1" fillId="0" borderId="0"/>
    <xf numFmtId="0" fontId="2" fillId="0" borderId="0"/>
    <xf numFmtId="9" fontId="2" fillId="0" borderId="0" applyFont="0" applyFill="0" applyBorder="0" applyAlignment="0" applyProtection="0"/>
    <xf numFmtId="177" fontId="2" fillId="0" borderId="0" applyFont="0" applyFill="0" applyBorder="0" applyAlignment="0" applyProtection="0"/>
  </cellStyleXfs>
  <cellXfs count="880">
    <xf numFmtId="0" fontId="0" fillId="0" borderId="0" xfId="0"/>
    <xf numFmtId="0" fontId="4" fillId="2" borderId="0" xfId="0" applyFont="1" applyFill="1" applyAlignment="1">
      <alignment vertical="center" wrapText="1"/>
    </xf>
    <xf numFmtId="0" fontId="4" fillId="2" borderId="0" xfId="0" applyFont="1" applyFill="1" applyAlignment="1">
      <alignment horizontal="lef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14" fontId="4" fillId="2" borderId="1" xfId="0" applyNumberFormat="1" applyFont="1" applyFill="1" applyBorder="1" applyAlignment="1">
      <alignment horizontal="center" vertical="center" wrapText="1"/>
    </xf>
    <xf numFmtId="166" fontId="4" fillId="2" borderId="0" xfId="0" applyNumberFormat="1" applyFont="1" applyFill="1" applyAlignment="1">
      <alignment horizontal="left" vertical="center" wrapText="1"/>
    </xf>
    <xf numFmtId="0" fontId="4" fillId="2" borderId="0" xfId="0" applyFont="1" applyFill="1" applyAlignment="1">
      <alignment horizontal="center" vertical="center" wrapText="1"/>
    </xf>
    <xf numFmtId="0" fontId="4" fillId="0" borderId="2" xfId="0" applyFont="1" applyBorder="1" applyAlignment="1">
      <alignment horizontal="justify" vertical="top" wrapText="1"/>
    </xf>
    <xf numFmtId="9" fontId="7" fillId="3" borderId="1" xfId="0" applyNumberFormat="1" applyFont="1" applyFill="1" applyBorder="1" applyAlignment="1">
      <alignment horizontal="center" vertical="center" wrapText="1"/>
    </xf>
    <xf numFmtId="6" fontId="4" fillId="2" borderId="0" xfId="0" applyNumberFormat="1" applyFont="1" applyFill="1" applyAlignment="1">
      <alignment horizontal="left" vertical="center" wrapText="1"/>
    </xf>
    <xf numFmtId="0" fontId="0" fillId="5" borderId="0" xfId="0" applyFill="1"/>
    <xf numFmtId="0" fontId="0" fillId="6" borderId="0" xfId="0" applyFill="1"/>
    <xf numFmtId="0" fontId="0" fillId="4" borderId="0" xfId="0" applyFill="1"/>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165" fontId="13" fillId="2" borderId="1" xfId="11" applyFont="1" applyFill="1" applyBorder="1" applyAlignment="1">
      <alignment horizontal="center" vertical="center" wrapText="1"/>
    </xf>
    <xf numFmtId="9" fontId="14" fillId="3" borderId="1" xfId="2" applyFont="1" applyFill="1" applyBorder="1" applyAlignment="1">
      <alignment horizontal="center" vertical="center" wrapText="1"/>
    </xf>
    <xf numFmtId="164" fontId="13" fillId="3" borderId="2" xfId="0" applyNumberFormat="1" applyFont="1" applyFill="1" applyBorder="1" applyAlignment="1">
      <alignment horizontal="right" vertical="center" wrapText="1"/>
    </xf>
    <xf numFmtId="164" fontId="13" fillId="3" borderId="6" xfId="0" applyNumberFormat="1" applyFont="1" applyFill="1" applyBorder="1" applyAlignment="1">
      <alignment horizontal="left" vertical="center" wrapText="1"/>
    </xf>
    <xf numFmtId="164" fontId="13" fillId="3" borderId="5" xfId="0" applyNumberFormat="1" applyFont="1" applyFill="1" applyBorder="1" applyAlignment="1">
      <alignment vertical="center" wrapText="1"/>
    </xf>
    <xf numFmtId="0" fontId="13" fillId="2" borderId="2" xfId="0" applyFont="1" applyFill="1" applyBorder="1" applyAlignment="1">
      <alignment horizontal="center" vertical="center" wrapText="1"/>
    </xf>
    <xf numFmtId="0" fontId="14" fillId="2" borderId="1" xfId="0" applyFont="1" applyFill="1" applyBorder="1" applyAlignment="1">
      <alignment horizontal="justify" vertical="center" wrapText="1"/>
    </xf>
    <xf numFmtId="0" fontId="14" fillId="2" borderId="2" xfId="0" applyFont="1" applyFill="1" applyBorder="1" applyAlignment="1">
      <alignment horizontal="left" vertical="center" wrapText="1"/>
    </xf>
    <xf numFmtId="0" fontId="14" fillId="2" borderId="1" xfId="0" applyFont="1" applyFill="1" applyBorder="1" applyAlignment="1">
      <alignment horizontal="center" vertical="center" wrapText="1"/>
    </xf>
    <xf numFmtId="166" fontId="14" fillId="2" borderId="1" xfId="0" applyNumberFormat="1" applyFont="1" applyFill="1" applyBorder="1" applyAlignment="1">
      <alignment horizontal="center" vertical="center" wrapText="1"/>
    </xf>
    <xf numFmtId="166" fontId="13" fillId="2" borderId="1" xfId="0" applyNumberFormat="1" applyFont="1" applyFill="1" applyBorder="1" applyAlignment="1">
      <alignment horizontal="center" vertical="center" wrapText="1"/>
    </xf>
    <xf numFmtId="43" fontId="4" fillId="2" borderId="0" xfId="1" applyFont="1" applyFill="1" applyAlignment="1">
      <alignment horizontal="left" vertical="center" wrapText="1"/>
    </xf>
    <xf numFmtId="43" fontId="4" fillId="2" borderId="0" xfId="0" applyNumberFormat="1" applyFont="1" applyFill="1" applyAlignment="1">
      <alignment horizontal="left" vertical="center" wrapText="1"/>
    </xf>
    <xf numFmtId="165" fontId="3" fillId="2" borderId="0" xfId="11" applyFont="1" applyFill="1" applyAlignment="1">
      <alignment horizontal="center" vertical="center" wrapText="1"/>
    </xf>
    <xf numFmtId="166" fontId="3" fillId="2" borderId="0" xfId="0" applyNumberFormat="1" applyFont="1" applyFill="1" applyAlignment="1">
      <alignment vertical="center" wrapText="1"/>
    </xf>
    <xf numFmtId="0" fontId="4" fillId="3" borderId="2" xfId="0" applyFont="1" applyFill="1" applyBorder="1" applyAlignment="1">
      <alignment horizontal="center" vertical="center" wrapText="1"/>
    </xf>
    <xf numFmtId="6" fontId="7" fillId="2" borderId="1" xfId="0" applyNumberFormat="1" applyFont="1" applyFill="1" applyBorder="1" applyAlignment="1">
      <alignment horizontal="center" vertical="center" wrapText="1"/>
    </xf>
    <xf numFmtId="0" fontId="11" fillId="0" borderId="1" xfId="0" applyFont="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165" fontId="11" fillId="2" borderId="1" xfId="11" applyFont="1" applyFill="1" applyBorder="1" applyAlignment="1">
      <alignment horizontal="center" vertical="center" wrapText="1"/>
    </xf>
    <xf numFmtId="9" fontId="2" fillId="3" borderId="1" xfId="2" applyFont="1" applyFill="1" applyBorder="1" applyAlignment="1">
      <alignment horizontal="center" vertical="center" wrapText="1"/>
    </xf>
    <xf numFmtId="0" fontId="11" fillId="2" borderId="2" xfId="0" applyFont="1" applyFill="1" applyBorder="1" applyAlignment="1">
      <alignment horizontal="center" vertical="center" wrapText="1"/>
    </xf>
    <xf numFmtId="0" fontId="2" fillId="3" borderId="1" xfId="0" applyFont="1" applyFill="1" applyBorder="1" applyAlignment="1">
      <alignment vertical="center" wrapText="1"/>
    </xf>
    <xf numFmtId="0" fontId="2" fillId="3" borderId="1" xfId="0" applyFont="1" applyFill="1" applyBorder="1" applyAlignment="1">
      <alignment horizontal="justify" vertical="distributed" wrapText="1"/>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65" fontId="2" fillId="3" borderId="1" xfId="11" applyFont="1" applyFill="1" applyBorder="1" applyAlignment="1">
      <alignment horizontal="center"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0" fillId="2" borderId="4" xfId="0" applyFont="1" applyFill="1" applyBorder="1" applyAlignment="1">
      <alignment horizontal="justify" vertical="top" wrapText="1"/>
    </xf>
    <xf numFmtId="0" fontId="10" fillId="2" borderId="8" xfId="0" applyFont="1" applyFill="1" applyBorder="1" applyAlignment="1">
      <alignment horizontal="justify" vertical="justify" wrapText="1"/>
    </xf>
    <xf numFmtId="0" fontId="10" fillId="2" borderId="4" xfId="0"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165" fontId="10" fillId="2" borderId="4" xfId="11" applyFont="1" applyFill="1" applyBorder="1" applyAlignment="1">
      <alignment horizontal="center" vertical="center" wrapText="1"/>
    </xf>
    <xf numFmtId="0" fontId="15" fillId="2" borderId="4" xfId="0" applyFont="1" applyFill="1" applyBorder="1" applyAlignment="1">
      <alignment horizontal="center" vertical="center" wrapText="1"/>
    </xf>
    <xf numFmtId="0" fontId="10" fillId="2" borderId="1" xfId="0" applyFont="1" applyFill="1" applyBorder="1" applyAlignment="1">
      <alignment horizontal="justify" vertical="top" wrapText="1"/>
    </xf>
    <xf numFmtId="0" fontId="10" fillId="2" borderId="1" xfId="0" applyFont="1" applyFill="1" applyBorder="1" applyAlignment="1">
      <alignment horizontal="justify" vertical="justify" wrapText="1"/>
    </xf>
    <xf numFmtId="0" fontId="10" fillId="2" borderId="1" xfId="0" applyFont="1" applyFill="1" applyBorder="1" applyAlignment="1">
      <alignment horizontal="center" vertical="center" wrapText="1"/>
    </xf>
    <xf numFmtId="14" fontId="10" fillId="2" borderId="4" xfId="0" applyNumberFormat="1" applyFont="1" applyFill="1" applyBorder="1" applyAlignment="1">
      <alignment horizontal="center" vertical="center" wrapText="1"/>
    </xf>
    <xf numFmtId="0" fontId="10" fillId="2" borderId="1" xfId="0" applyFont="1" applyFill="1" applyBorder="1" applyAlignment="1">
      <alignment horizontal="justify" vertical="center" wrapText="1"/>
    </xf>
    <xf numFmtId="0" fontId="10" fillId="2" borderId="2" xfId="0" applyFont="1" applyFill="1" applyBorder="1" applyAlignment="1">
      <alignment horizontal="left" vertical="center" wrapText="1"/>
    </xf>
    <xf numFmtId="166" fontId="10" fillId="2" borderId="1" xfId="0"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0" fontId="12" fillId="0" borderId="0" xfId="0" applyFont="1" applyAlignment="1">
      <alignment horizontal="center"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5" fillId="2" borderId="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5" fillId="7" borderId="8" xfId="0" applyFont="1" applyFill="1" applyBorder="1" applyAlignment="1">
      <alignment vertical="center" wrapText="1"/>
    </xf>
    <xf numFmtId="0" fontId="5" fillId="7" borderId="9" xfId="0" applyFont="1" applyFill="1" applyBorder="1" applyAlignment="1">
      <alignment vertical="center" wrapText="1"/>
    </xf>
    <xf numFmtId="0" fontId="5" fillId="7" borderId="10" xfId="0" applyFont="1" applyFill="1" applyBorder="1" applyAlignment="1">
      <alignment vertical="center" wrapText="1"/>
    </xf>
    <xf numFmtId="0" fontId="5" fillId="7" borderId="11" xfId="0" applyFont="1" applyFill="1" applyBorder="1" applyAlignment="1">
      <alignment vertical="center" wrapText="1"/>
    </xf>
    <xf numFmtId="0" fontId="5" fillId="7" borderId="0" xfId="0" applyFont="1" applyFill="1" applyAlignment="1">
      <alignment vertical="center" wrapText="1"/>
    </xf>
    <xf numFmtId="0" fontId="5" fillId="7" borderId="12" xfId="0" applyFont="1" applyFill="1" applyBorder="1" applyAlignment="1">
      <alignment vertical="center" wrapText="1"/>
    </xf>
    <xf numFmtId="0" fontId="5" fillId="7" borderId="1" xfId="0" applyFont="1" applyFill="1" applyBorder="1" applyAlignment="1">
      <alignment horizontal="center" vertical="center" wrapText="1"/>
    </xf>
    <xf numFmtId="165" fontId="5" fillId="7" borderId="1" xfId="11" applyFont="1" applyFill="1" applyBorder="1" applyAlignment="1">
      <alignment horizontal="center" vertical="center" wrapText="1"/>
    </xf>
    <xf numFmtId="0" fontId="5" fillId="7" borderId="4" xfId="0" applyFont="1" applyFill="1" applyBorder="1" applyAlignment="1">
      <alignment horizontal="center" vertical="center" wrapText="1"/>
    </xf>
    <xf numFmtId="9" fontId="4" fillId="7" borderId="17" xfId="0" applyNumberFormat="1" applyFont="1" applyFill="1" applyBorder="1" applyAlignment="1">
      <alignment horizontal="center" vertical="center" wrapText="1"/>
    </xf>
    <xf numFmtId="0" fontId="5" fillId="7" borderId="7" xfId="0" applyFont="1" applyFill="1" applyBorder="1" applyAlignment="1">
      <alignment horizontal="center" vertical="center" wrapText="1"/>
    </xf>
    <xf numFmtId="9" fontId="5" fillId="7" borderId="1" xfId="0" applyNumberFormat="1" applyFont="1" applyFill="1" applyBorder="1" applyAlignment="1">
      <alignment horizontal="center" vertical="center" wrapText="1"/>
    </xf>
    <xf numFmtId="0" fontId="5" fillId="7" borderId="13" xfId="0" applyFont="1" applyFill="1" applyBorder="1" applyAlignment="1">
      <alignment vertical="center" wrapText="1"/>
    </xf>
    <xf numFmtId="0" fontId="5" fillId="7" borderId="15" xfId="0" applyFont="1" applyFill="1" applyBorder="1" applyAlignment="1">
      <alignment vertical="center" wrapText="1"/>
    </xf>
    <xf numFmtId="0" fontId="5" fillId="7" borderId="14" xfId="0" applyFont="1" applyFill="1" applyBorder="1" applyAlignment="1">
      <alignment vertical="center" wrapText="1"/>
    </xf>
    <xf numFmtId="9" fontId="4" fillId="7" borderId="1" xfId="2" applyFont="1" applyFill="1" applyBorder="1" applyAlignment="1">
      <alignment horizontal="center" vertical="center" wrapText="1"/>
    </xf>
    <xf numFmtId="165" fontId="5" fillId="2" borderId="1" xfId="11"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center" vertical="center" wrapText="1"/>
    </xf>
    <xf numFmtId="167" fontId="4" fillId="2" borderId="1" xfId="11" applyNumberFormat="1" applyFont="1" applyFill="1" applyBorder="1" applyAlignment="1">
      <alignment horizontal="center" vertical="center" wrapText="1"/>
    </xf>
    <xf numFmtId="0" fontId="4" fillId="2" borderId="1" xfId="0" applyFont="1" applyFill="1" applyBorder="1" applyAlignment="1">
      <alignment horizontal="justify" vertical="top" wrapText="1"/>
    </xf>
    <xf numFmtId="14" fontId="4" fillId="0" borderId="1" xfId="0" applyNumberFormat="1" applyFont="1" applyBorder="1" applyAlignment="1">
      <alignment horizontal="center"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16" fillId="2" borderId="0" xfId="0" applyFont="1" applyFill="1" applyAlignment="1">
      <alignment vertical="center" wrapText="1"/>
    </xf>
    <xf numFmtId="9" fontId="10" fillId="3" borderId="1" xfId="2" applyFont="1" applyFill="1" applyBorder="1" applyAlignment="1">
      <alignment horizontal="center" vertical="center" wrapText="1"/>
    </xf>
    <xf numFmtId="164" fontId="15" fillId="3" borderId="2" xfId="0" applyNumberFormat="1" applyFont="1" applyFill="1" applyBorder="1" applyAlignment="1">
      <alignment vertical="center" wrapText="1"/>
    </xf>
    <xf numFmtId="164" fontId="15" fillId="3" borderId="6" xfId="0" applyNumberFormat="1" applyFont="1" applyFill="1" applyBorder="1" applyAlignment="1">
      <alignment vertical="center" wrapText="1"/>
    </xf>
    <xf numFmtId="164" fontId="15" fillId="3" borderId="5" xfId="0" applyNumberFormat="1" applyFont="1" applyFill="1" applyBorder="1" applyAlignment="1">
      <alignment vertical="center" wrapText="1"/>
    </xf>
    <xf numFmtId="0" fontId="16" fillId="2" borderId="0" xfId="0" applyFont="1" applyFill="1" applyAlignment="1">
      <alignment horizontal="left" vertical="center" wrapText="1"/>
    </xf>
    <xf numFmtId="0" fontId="10" fillId="3" borderId="1" xfId="0" applyFont="1" applyFill="1" applyBorder="1" applyAlignment="1">
      <alignment horizontal="justify" vertical="center" wrapText="1"/>
    </xf>
    <xf numFmtId="0" fontId="10" fillId="3" borderId="2" xfId="0" applyFont="1" applyFill="1" applyBorder="1" applyAlignment="1">
      <alignment horizontal="justify" vertical="center" wrapText="1"/>
    </xf>
    <xf numFmtId="0" fontId="10" fillId="3" borderId="1" xfId="0"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166" fontId="17"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18" fillId="3" borderId="0" xfId="0" applyFont="1" applyFill="1" applyAlignment="1">
      <alignment horizontal="left" vertical="center" wrapText="1"/>
    </xf>
    <xf numFmtId="0" fontId="10" fillId="3" borderId="0" xfId="0" applyFont="1" applyFill="1" applyAlignment="1">
      <alignment horizontal="left" vertical="center" wrapText="1"/>
    </xf>
    <xf numFmtId="0" fontId="4" fillId="3" borderId="1" xfId="0" applyFont="1" applyFill="1" applyBorder="1" applyAlignment="1">
      <alignment horizontal="justify" vertical="top" wrapText="1"/>
    </xf>
    <xf numFmtId="0" fontId="15" fillId="3" borderId="2" xfId="0" applyFont="1" applyFill="1" applyBorder="1" applyAlignment="1">
      <alignment horizontal="justify" vertical="center" wrapText="1"/>
    </xf>
    <xf numFmtId="166" fontId="10" fillId="3" borderId="1" xfId="0" applyNumberFormat="1" applyFont="1" applyFill="1" applyBorder="1" applyAlignment="1">
      <alignment horizontal="center" vertical="center" wrapText="1"/>
    </xf>
    <xf numFmtId="166" fontId="19" fillId="3" borderId="1" xfId="0" applyNumberFormat="1" applyFont="1" applyFill="1" applyBorder="1" applyAlignment="1">
      <alignment horizontal="justify" vertical="top" wrapText="1"/>
    </xf>
    <xf numFmtId="0" fontId="10" fillId="3" borderId="1" xfId="0" applyFont="1" applyFill="1" applyBorder="1" applyAlignment="1">
      <alignment horizontal="justify" vertical="top" wrapText="1"/>
    </xf>
    <xf numFmtId="0" fontId="10" fillId="3" borderId="1" xfId="0" applyFont="1" applyFill="1" applyBorder="1" applyAlignment="1">
      <alignment horizontal="left" vertical="center" wrapText="1"/>
    </xf>
    <xf numFmtId="0" fontId="20" fillId="2" borderId="0" xfId="0" applyFont="1" applyFill="1" applyAlignment="1">
      <alignment vertical="center" wrapText="1"/>
    </xf>
    <xf numFmtId="0" fontId="2" fillId="2" borderId="0" xfId="0" applyFont="1" applyFill="1" applyAlignment="1">
      <alignment vertical="center" wrapText="1"/>
    </xf>
    <xf numFmtId="43" fontId="2" fillId="2" borderId="0" xfId="0" applyNumberFormat="1" applyFont="1" applyFill="1" applyAlignment="1">
      <alignment vertical="center" wrapText="1"/>
    </xf>
    <xf numFmtId="9" fontId="2" fillId="3" borderId="1" xfId="0" applyNumberFormat="1" applyFont="1" applyFill="1" applyBorder="1" applyAlignment="1">
      <alignment horizontal="center" vertical="center" wrapText="1"/>
    </xf>
    <xf numFmtId="0" fontId="2" fillId="2" borderId="0" xfId="0" applyFont="1" applyFill="1" applyAlignment="1">
      <alignment horizontal="left" vertical="center" wrapText="1"/>
    </xf>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43" fontId="2" fillId="2" borderId="1" xfId="1" applyFont="1" applyFill="1" applyBorder="1" applyAlignment="1">
      <alignment horizontal="left" vertical="center" wrapText="1"/>
    </xf>
    <xf numFmtId="43" fontId="2" fillId="2" borderId="0" xfId="0" applyNumberFormat="1" applyFont="1" applyFill="1" applyAlignment="1">
      <alignment horizontal="left" vertical="center" wrapText="1"/>
    </xf>
    <xf numFmtId="41" fontId="2" fillId="2" borderId="0" xfId="1" applyNumberFormat="1" applyFont="1" applyFill="1" applyBorder="1" applyAlignment="1">
      <alignment horizontal="left" vertical="center" wrapText="1"/>
    </xf>
    <xf numFmtId="41" fontId="2" fillId="2" borderId="0" xfId="0" applyNumberFormat="1" applyFont="1" applyFill="1" applyAlignment="1">
      <alignment horizontal="left" vertical="center" wrapText="1"/>
    </xf>
    <xf numFmtId="43" fontId="2" fillId="2" borderId="0" xfId="1" applyFont="1" applyFill="1" applyBorder="1" applyAlignment="1">
      <alignment horizontal="left" vertical="center" wrapText="1"/>
    </xf>
    <xf numFmtId="0" fontId="2" fillId="2" borderId="0" xfId="0" applyFont="1" applyFill="1" applyAlignment="1">
      <alignment horizontal="center" vertical="center" wrapText="1"/>
    </xf>
    <xf numFmtId="165" fontId="2" fillId="2" borderId="0" xfId="11" applyFont="1" applyFill="1" applyAlignment="1">
      <alignment horizontal="center" vertical="center" wrapText="1"/>
    </xf>
    <xf numFmtId="0" fontId="4" fillId="0" borderId="0" xfId="0" applyFont="1" applyAlignment="1">
      <alignment vertical="center" wrapText="1"/>
    </xf>
    <xf numFmtId="0" fontId="15" fillId="0" borderId="1" xfId="3" applyFont="1" applyBorder="1" applyAlignment="1">
      <alignment horizontal="left" vertical="center" wrapText="1"/>
    </xf>
    <xf numFmtId="0" fontId="21" fillId="0" borderId="1" xfId="0" applyFont="1" applyBorder="1" applyAlignment="1">
      <alignment vertical="center" wrapText="1"/>
    </xf>
    <xf numFmtId="0" fontId="15"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9" fontId="21" fillId="0" borderId="1" xfId="3" applyNumberFormat="1" applyFont="1" applyBorder="1" applyAlignment="1">
      <alignment horizontal="center"/>
    </xf>
    <xf numFmtId="164" fontId="15" fillId="0" borderId="1" xfId="0" applyNumberFormat="1" applyFont="1" applyBorder="1" applyAlignment="1">
      <alignment vertical="center" wrapText="1"/>
    </xf>
    <xf numFmtId="168" fontId="10" fillId="0" borderId="1" xfId="12" applyNumberFormat="1" applyFont="1" applyFill="1" applyBorder="1" applyAlignment="1">
      <alignment vertical="center" wrapText="1"/>
    </xf>
    <xf numFmtId="0" fontId="4" fillId="0" borderId="0" xfId="0" applyFont="1" applyAlignment="1">
      <alignment horizontal="left" vertical="center" wrapText="1"/>
    </xf>
    <xf numFmtId="0" fontId="10" fillId="0" borderId="1" xfId="0" applyFont="1" applyBorder="1" applyAlignment="1" applyProtection="1">
      <alignment horizontal="justify" vertical="center" wrapText="1"/>
      <protection locked="0"/>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165" fontId="10" fillId="0" borderId="1" xfId="11" applyFont="1" applyFill="1" applyBorder="1" applyAlignment="1">
      <alignment horizontal="center" vertical="center" wrapText="1"/>
    </xf>
    <xf numFmtId="0" fontId="10" fillId="0" borderId="1" xfId="0" applyFont="1" applyBorder="1" applyAlignment="1">
      <alignment horizontal="justify" vertical="top" wrapText="1"/>
    </xf>
    <xf numFmtId="165" fontId="10" fillId="0" borderId="1" xfId="11" applyFont="1" applyFill="1" applyBorder="1" applyAlignment="1">
      <alignment horizontal="justify" vertical="center" wrapText="1"/>
    </xf>
    <xf numFmtId="0" fontId="3" fillId="0" borderId="0" xfId="0" applyFont="1" applyAlignment="1">
      <alignment vertical="center" wrapText="1"/>
    </xf>
    <xf numFmtId="0" fontId="10" fillId="0" borderId="1" xfId="0" applyFont="1" applyBorder="1" applyAlignment="1">
      <alignment horizontal="left" vertical="center" wrapText="1"/>
    </xf>
    <xf numFmtId="0" fontId="2" fillId="0" borderId="1" xfId="0" applyFont="1" applyBorder="1" applyAlignment="1">
      <alignment horizontal="center" vertical="center" wrapText="1"/>
    </xf>
    <xf numFmtId="0" fontId="24" fillId="0" borderId="1" xfId="0" applyFont="1" applyBorder="1" applyAlignment="1">
      <alignment vertical="center" wrapText="1"/>
    </xf>
    <xf numFmtId="169" fontId="10" fillId="0" borderId="1" xfId="0" applyNumberFormat="1" applyFont="1" applyBorder="1" applyAlignment="1">
      <alignment horizontal="center" vertical="center" wrapText="1"/>
    </xf>
    <xf numFmtId="1" fontId="10" fillId="0" borderId="1" xfId="2" applyNumberFormat="1" applyFont="1" applyFill="1" applyBorder="1" applyAlignment="1">
      <alignment horizontal="center" vertical="center" wrapText="1"/>
    </xf>
    <xf numFmtId="170" fontId="10" fillId="0" borderId="1" xfId="11" applyNumberFormat="1" applyFont="1" applyFill="1" applyBorder="1" applyAlignment="1">
      <alignment horizontal="center" vertical="center" wrapText="1"/>
    </xf>
    <xf numFmtId="0" fontId="24" fillId="0" borderId="1" xfId="0" applyFont="1" applyBorder="1" applyAlignment="1">
      <alignment horizontal="left" vertical="center" wrapText="1"/>
    </xf>
    <xf numFmtId="42" fontId="10" fillId="0" borderId="1" xfId="12" applyFont="1" applyFill="1" applyBorder="1" applyAlignment="1">
      <alignment vertical="center" wrapText="1"/>
    </xf>
    <xf numFmtId="0" fontId="10" fillId="0" borderId="1" xfId="0" applyFont="1" applyBorder="1" applyAlignment="1" applyProtection="1">
      <alignment horizontal="left" vertical="center" wrapText="1"/>
      <protection locked="0"/>
    </xf>
    <xf numFmtId="0" fontId="21"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top" wrapText="1"/>
    </xf>
    <xf numFmtId="0" fontId="10" fillId="0" borderId="1" xfId="0" applyFont="1" applyBorder="1" applyAlignment="1">
      <alignment vertical="center" wrapText="1"/>
    </xf>
    <xf numFmtId="167" fontId="10" fillId="0" borderId="1" xfId="11" applyNumberFormat="1" applyFont="1" applyFill="1" applyBorder="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165" fontId="5" fillId="0" borderId="1" xfId="11" applyFont="1" applyFill="1" applyBorder="1" applyAlignment="1">
      <alignment horizontal="center" vertical="center" wrapText="1"/>
    </xf>
    <xf numFmtId="9" fontId="4" fillId="0" borderId="1" xfId="2" applyFont="1" applyFill="1" applyBorder="1" applyAlignment="1">
      <alignment horizontal="center" vertical="center" wrapText="1"/>
    </xf>
    <xf numFmtId="0" fontId="5" fillId="0" borderId="2" xfId="0" applyFont="1" applyBorder="1" applyAlignment="1">
      <alignment horizontal="center" vertical="center" wrapText="1"/>
    </xf>
    <xf numFmtId="0" fontId="2" fillId="0" borderId="6" xfId="0" applyFont="1" applyBorder="1" applyAlignment="1">
      <alignment wrapText="1"/>
    </xf>
    <xf numFmtId="0" fontId="4" fillId="0" borderId="5" xfId="0" applyFont="1" applyBorder="1" applyAlignment="1">
      <alignment horizontal="center" vertical="center" wrapText="1"/>
    </xf>
    <xf numFmtId="165" fontId="4" fillId="0" borderId="1" xfId="11" applyFont="1" applyFill="1" applyBorder="1" applyAlignment="1">
      <alignment vertical="center" wrapText="1"/>
    </xf>
    <xf numFmtId="0" fontId="4" fillId="0" borderId="7" xfId="0" applyFont="1" applyBorder="1" applyAlignment="1">
      <alignment horizontal="center" vertical="center" wrapText="1"/>
    </xf>
    <xf numFmtId="0" fontId="2" fillId="0" borderId="15" xfId="0" applyFont="1" applyBorder="1" applyAlignment="1">
      <alignment wrapText="1"/>
    </xf>
    <xf numFmtId="0" fontId="4" fillId="0" borderId="14" xfId="0" applyFont="1" applyBorder="1" applyAlignment="1">
      <alignment horizontal="center" vertical="center" wrapText="1"/>
    </xf>
    <xf numFmtId="165" fontId="4" fillId="2" borderId="0" xfId="0" applyNumberFormat="1" applyFont="1" applyFill="1" applyAlignment="1">
      <alignment horizontal="left" vertical="center" wrapText="1"/>
    </xf>
    <xf numFmtId="0" fontId="4" fillId="0" borderId="3" xfId="0" applyFont="1" applyBorder="1" applyAlignment="1">
      <alignment horizontal="center" vertical="center" wrapText="1"/>
    </xf>
    <xf numFmtId="0" fontId="2" fillId="0" borderId="0" xfId="0" applyFont="1" applyAlignment="1">
      <alignment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165" fontId="4" fillId="0" borderId="4" xfId="11" applyFont="1" applyFill="1" applyBorder="1" applyAlignment="1">
      <alignment vertical="center" wrapText="1"/>
    </xf>
    <xf numFmtId="0" fontId="4" fillId="0" borderId="4" xfId="0" applyFont="1" applyBorder="1" applyAlignment="1">
      <alignment horizontal="justify" vertical="top" wrapText="1"/>
    </xf>
    <xf numFmtId="0" fontId="4" fillId="0" borderId="17" xfId="0" applyFont="1" applyBorder="1" applyAlignment="1">
      <alignment horizontal="center" vertical="center" wrapText="1"/>
    </xf>
    <xf numFmtId="0" fontId="4" fillId="0" borderId="17" xfId="0" applyFont="1" applyBorder="1" applyAlignment="1">
      <alignment horizontal="left" vertical="center" wrapText="1"/>
    </xf>
    <xf numFmtId="14" fontId="4" fillId="0" borderId="17" xfId="0" applyNumberFormat="1" applyFont="1" applyBorder="1" applyAlignment="1">
      <alignment horizontal="center" vertical="center" wrapText="1"/>
    </xf>
    <xf numFmtId="165" fontId="4" fillId="0" borderId="17" xfId="11" applyFont="1" applyFill="1" applyBorder="1" applyAlignment="1">
      <alignment vertical="center" wrapText="1"/>
    </xf>
    <xf numFmtId="0" fontId="4" fillId="0" borderId="17" xfId="0" applyFont="1" applyBorder="1" applyAlignment="1">
      <alignment horizontal="justify" vertical="top" wrapText="1"/>
    </xf>
    <xf numFmtId="0" fontId="25" fillId="0" borderId="0" xfId="0" applyFont="1"/>
    <xf numFmtId="0" fontId="5" fillId="2" borderId="0" xfId="0" applyFont="1" applyFill="1" applyAlignment="1">
      <alignment horizontal="justify" vertical="center" wrapText="1"/>
    </xf>
    <xf numFmtId="9" fontId="4" fillId="3" borderId="1" xfId="0" applyNumberFormat="1" applyFont="1" applyFill="1" applyBorder="1" applyAlignment="1">
      <alignment horizontal="center" vertical="center" wrapText="1"/>
    </xf>
    <xf numFmtId="0" fontId="26"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44" fontId="4" fillId="2" borderId="1" xfId="0" applyNumberFormat="1" applyFont="1" applyFill="1" applyBorder="1" applyAlignment="1">
      <alignment horizontal="center" vertical="center" wrapText="1"/>
    </xf>
    <xf numFmtId="0" fontId="5" fillId="0" borderId="4" xfId="0" applyFont="1" applyBorder="1" applyAlignment="1">
      <alignment wrapText="1"/>
    </xf>
    <xf numFmtId="0" fontId="4" fillId="8" borderId="0" xfId="0" applyFont="1" applyFill="1" applyAlignment="1">
      <alignment wrapText="1"/>
    </xf>
    <xf numFmtId="0" fontId="5" fillId="8" borderId="7" xfId="0" applyFont="1" applyFill="1" applyBorder="1" applyAlignment="1">
      <alignment wrapText="1"/>
    </xf>
    <xf numFmtId="0" fontId="5" fillId="7" borderId="14" xfId="0" applyFont="1" applyFill="1" applyBorder="1" applyAlignment="1">
      <alignment horizontal="center" vertical="center" wrapText="1"/>
    </xf>
    <xf numFmtId="9" fontId="4" fillId="7" borderId="14" xfId="0" applyNumberFormat="1" applyFont="1" applyFill="1" applyBorder="1" applyAlignment="1">
      <alignment horizontal="center" vertical="center" wrapText="1"/>
    </xf>
    <xf numFmtId="0" fontId="5" fillId="8" borderId="1" xfId="0" applyFont="1" applyFill="1" applyBorder="1" applyAlignment="1">
      <alignment horizontal="center" wrapText="1"/>
    </xf>
    <xf numFmtId="0" fontId="5" fillId="8" borderId="14" xfId="0" applyFont="1" applyFill="1" applyBorder="1" applyAlignment="1">
      <alignment horizontal="center" wrapText="1"/>
    </xf>
    <xf numFmtId="0" fontId="4" fillId="9" borderId="1" xfId="0" applyFont="1" applyFill="1" applyBorder="1" applyAlignment="1">
      <alignment vertical="center" wrapText="1"/>
    </xf>
    <xf numFmtId="0" fontId="2" fillId="3" borderId="1" xfId="0" applyFont="1" applyFill="1" applyBorder="1" applyAlignment="1">
      <alignment wrapText="1"/>
    </xf>
    <xf numFmtId="0" fontId="2" fillId="0" borderId="1" xfId="0" applyFont="1" applyBorder="1" applyAlignment="1">
      <alignment vertical="center" wrapText="1"/>
    </xf>
    <xf numFmtId="14" fontId="2" fillId="8" borderId="1" xfId="0" applyNumberFormat="1" applyFont="1" applyFill="1" applyBorder="1" applyAlignment="1">
      <alignment horizontal="center" vertical="center" wrapText="1"/>
    </xf>
    <xf numFmtId="0" fontId="4" fillId="8" borderId="1" xfId="0" applyFont="1" applyFill="1" applyBorder="1" applyAlignment="1">
      <alignment horizontal="center" vertical="center" wrapText="1"/>
    </xf>
    <xf numFmtId="42" fontId="4" fillId="2" borderId="1" xfId="12" applyFont="1" applyFill="1" applyBorder="1" applyAlignment="1">
      <alignment horizontal="center" vertical="center" wrapText="1"/>
    </xf>
    <xf numFmtId="0" fontId="4" fillId="8" borderId="14" xfId="0" applyFont="1" applyFill="1" applyBorder="1" applyAlignment="1">
      <alignment horizontal="center" vertical="center" wrapText="1"/>
    </xf>
    <xf numFmtId="14" fontId="27" fillId="0" borderId="1" xfId="0" applyNumberFormat="1" applyFont="1" applyBorder="1" applyAlignment="1">
      <alignment horizontal="center" vertical="center" wrapText="1"/>
    </xf>
    <xf numFmtId="42" fontId="4" fillId="8" borderId="14" xfId="12" applyFont="1" applyFill="1" applyBorder="1" applyAlignment="1">
      <alignment horizontal="center" vertical="center" wrapText="1"/>
    </xf>
    <xf numFmtId="9" fontId="4" fillId="3" borderId="1" xfId="2" applyFont="1" applyFill="1" applyBorder="1" applyAlignment="1">
      <alignment vertical="center" wrapText="1"/>
    </xf>
    <xf numFmtId="9" fontId="4" fillId="3" borderId="1" xfId="2"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0" xfId="0" applyFont="1" applyFill="1" applyAlignment="1">
      <alignment horizontal="justify" vertical="center" wrapText="1"/>
    </xf>
    <xf numFmtId="0" fontId="4" fillId="2" borderId="17" xfId="0" applyFont="1" applyFill="1" applyBorder="1" applyAlignment="1">
      <alignment horizontal="justify" vertical="center" wrapText="1"/>
    </xf>
    <xf numFmtId="0" fontId="4" fillId="2" borderId="5" xfId="0" applyFont="1" applyFill="1" applyBorder="1" applyAlignment="1">
      <alignment horizontal="center" vertical="center" wrapText="1"/>
    </xf>
    <xf numFmtId="165" fontId="4" fillId="2" borderId="1" xfId="11" applyFont="1" applyFill="1" applyBorder="1" applyAlignment="1">
      <alignment horizontal="center" vertical="center" wrapText="1"/>
    </xf>
    <xf numFmtId="0" fontId="4" fillId="0" borderId="1" xfId="0" applyFont="1" applyBorder="1" applyAlignment="1">
      <alignment horizontal="justify" vertical="center" wrapText="1"/>
    </xf>
    <xf numFmtId="0" fontId="2" fillId="0" borderId="13" xfId="0" applyFont="1" applyBorder="1" applyAlignment="1">
      <alignment horizontal="justify" vertical="center" wrapText="1"/>
    </xf>
    <xf numFmtId="165" fontId="4" fillId="2" borderId="1" xfId="11" applyFont="1" applyFill="1" applyBorder="1" applyAlignment="1">
      <alignment horizontal="justify" vertical="center" wrapText="1"/>
    </xf>
    <xf numFmtId="0" fontId="4" fillId="3" borderId="1" xfId="0" applyFont="1" applyFill="1" applyBorder="1" applyAlignment="1">
      <alignment horizontal="justify" vertical="center" wrapText="1"/>
    </xf>
    <xf numFmtId="0" fontId="4" fillId="2" borderId="2" xfId="0" applyFont="1" applyFill="1" applyBorder="1" applyAlignment="1">
      <alignment horizontal="justify" vertical="center" wrapText="1"/>
    </xf>
    <xf numFmtId="0" fontId="2" fillId="0" borderId="2" xfId="0" applyFont="1" applyBorder="1" applyAlignment="1">
      <alignment horizontal="justify" vertical="top" wrapText="1"/>
    </xf>
    <xf numFmtId="0" fontId="5" fillId="2" borderId="4" xfId="0" applyFont="1" applyFill="1" applyBorder="1" applyAlignment="1">
      <alignment horizontal="center" vertical="center" wrapText="1"/>
    </xf>
    <xf numFmtId="165" fontId="5" fillId="2" borderId="4" xfId="11" applyFont="1" applyFill="1" applyBorder="1" applyAlignment="1">
      <alignment horizontal="center" vertical="center" wrapText="1"/>
    </xf>
    <xf numFmtId="14" fontId="4" fillId="8" borderId="1" xfId="0" applyNumberFormat="1" applyFont="1" applyFill="1" applyBorder="1" applyAlignment="1">
      <alignment horizontal="center" vertical="center" wrapText="1"/>
    </xf>
    <xf numFmtId="42" fontId="4" fillId="8" borderId="1" xfId="12" applyFont="1" applyFill="1" applyBorder="1" applyAlignment="1">
      <alignment horizontal="center" vertical="center" wrapText="1"/>
    </xf>
    <xf numFmtId="0" fontId="5" fillId="8" borderId="14" xfId="0" applyFont="1" applyFill="1" applyBorder="1" applyAlignment="1">
      <alignment wrapText="1"/>
    </xf>
    <xf numFmtId="42" fontId="4" fillId="2" borderId="0" xfId="0" applyNumberFormat="1" applyFont="1" applyFill="1" applyAlignment="1">
      <alignment horizontal="left" vertical="center" wrapText="1"/>
    </xf>
    <xf numFmtId="0" fontId="4" fillId="0" borderId="1" xfId="0" applyFont="1" applyBorder="1" applyAlignment="1">
      <alignment vertical="center" wrapText="1"/>
    </xf>
    <xf numFmtId="0" fontId="16" fillId="8" borderId="14" xfId="0" applyFont="1" applyFill="1" applyBorder="1" applyAlignment="1">
      <alignment horizontal="center" vertical="center" wrapText="1"/>
    </xf>
    <xf numFmtId="0" fontId="5" fillId="8" borderId="1" xfId="0" applyFont="1" applyFill="1" applyBorder="1" applyAlignment="1">
      <alignment vertical="center" wrapText="1"/>
    </xf>
    <xf numFmtId="0" fontId="4" fillId="8" borderId="1" xfId="0" applyFont="1" applyFill="1" applyBorder="1" applyAlignment="1">
      <alignment horizontal="justify" vertical="center" wrapText="1"/>
    </xf>
    <xf numFmtId="42" fontId="4" fillId="0" borderId="1" xfId="12" applyFont="1" applyFill="1" applyBorder="1" applyAlignment="1">
      <alignment vertical="center" wrapText="1"/>
    </xf>
    <xf numFmtId="0" fontId="5" fillId="0" borderId="1" xfId="0" applyFont="1" applyBorder="1" applyAlignment="1">
      <alignment vertical="center" wrapText="1"/>
    </xf>
    <xf numFmtId="14" fontId="4" fillId="0" borderId="14" xfId="0" applyNumberFormat="1" applyFont="1" applyBorder="1" applyAlignment="1">
      <alignment horizontal="center" vertical="center" wrapText="1"/>
    </xf>
    <xf numFmtId="0" fontId="4" fillId="0" borderId="13" xfId="0" applyFont="1" applyBorder="1" applyAlignment="1">
      <alignment vertical="center" wrapText="1"/>
    </xf>
    <xf numFmtId="42" fontId="1" fillId="0" borderId="1" xfId="12" applyFont="1" applyBorder="1" applyAlignment="1">
      <alignment horizontal="center" vertical="center" shrinkToFit="1"/>
    </xf>
    <xf numFmtId="42" fontId="4" fillId="0" borderId="1" xfId="12" applyFont="1" applyBorder="1" applyAlignment="1">
      <alignment horizontal="center" vertical="center" wrapText="1"/>
    </xf>
    <xf numFmtId="0" fontId="5" fillId="0" borderId="1" xfId="14" applyFont="1" applyBorder="1" applyAlignment="1">
      <alignment horizontal="left" vertical="center" wrapText="1"/>
    </xf>
    <xf numFmtId="0" fontId="5" fillId="2" borderId="1" xfId="14" applyFont="1" applyFill="1" applyBorder="1" applyAlignment="1">
      <alignment horizontal="left" vertical="center" wrapText="1"/>
    </xf>
    <xf numFmtId="0" fontId="5" fillId="2" borderId="1" xfId="14" applyFont="1" applyFill="1" applyBorder="1" applyAlignment="1">
      <alignment horizontal="center" vertical="center" wrapText="1"/>
    </xf>
    <xf numFmtId="171" fontId="4" fillId="0" borderId="1" xfId="14" applyNumberFormat="1" applyFont="1" applyBorder="1" applyAlignment="1">
      <alignment horizontal="center" vertical="center" wrapText="1"/>
    </xf>
    <xf numFmtId="1" fontId="4" fillId="0" borderId="1" xfId="14" applyNumberFormat="1" applyFont="1" applyBorder="1" applyAlignment="1">
      <alignment horizontal="center" vertical="center" wrapText="1"/>
    </xf>
    <xf numFmtId="9" fontId="4" fillId="0" borderId="1" xfId="14" applyNumberFormat="1" applyFont="1" applyBorder="1" applyAlignment="1">
      <alignment horizontal="center" vertical="center" wrapText="1"/>
    </xf>
    <xf numFmtId="0" fontId="5" fillId="2" borderId="2" xfId="14" applyFont="1" applyFill="1" applyBorder="1" applyAlignment="1">
      <alignment horizontal="center" vertical="center" wrapText="1"/>
    </xf>
    <xf numFmtId="0" fontId="4" fillId="2" borderId="1" xfId="14" applyFont="1" applyFill="1" applyBorder="1" applyAlignment="1">
      <alignment horizontal="justify" vertical="center" wrapText="1"/>
    </xf>
    <xf numFmtId="0" fontId="4" fillId="2" borderId="2" xfId="14" applyFont="1" applyFill="1" applyBorder="1" applyAlignment="1">
      <alignment horizontal="justify" vertical="center" wrapText="1"/>
    </xf>
    <xf numFmtId="0" fontId="4" fillId="2" borderId="1" xfId="14" applyFont="1" applyFill="1" applyBorder="1" applyAlignment="1">
      <alignment horizontal="center" vertical="center" wrapText="1"/>
    </xf>
    <xf numFmtId="14" fontId="4" fillId="2" borderId="1" xfId="14" applyNumberFormat="1" applyFont="1" applyFill="1" applyBorder="1" applyAlignment="1">
      <alignment horizontal="center" vertical="center" wrapText="1"/>
    </xf>
    <xf numFmtId="3" fontId="5" fillId="0" borderId="1" xfId="14" applyNumberFormat="1" applyFont="1" applyBorder="1" applyAlignment="1">
      <alignment horizontal="center" vertical="center" wrapText="1"/>
    </xf>
    <xf numFmtId="3" fontId="4" fillId="2" borderId="1" xfId="14" applyNumberFormat="1" applyFont="1" applyFill="1" applyBorder="1" applyAlignment="1">
      <alignment horizontal="center" vertical="center" wrapText="1"/>
    </xf>
    <xf numFmtId="0" fontId="4" fillId="2" borderId="2" xfId="3" applyFont="1" applyFill="1" applyBorder="1" applyAlignment="1">
      <alignment horizontal="justify" vertical="center" wrapText="1"/>
    </xf>
    <xf numFmtId="0" fontId="4" fillId="2" borderId="1" xfId="14" applyFont="1" applyFill="1" applyBorder="1" applyAlignment="1">
      <alignment horizontal="justify" vertical="top" wrapText="1"/>
    </xf>
    <xf numFmtId="0" fontId="4" fillId="0" borderId="2" xfId="14" applyFont="1" applyBorder="1" applyAlignment="1">
      <alignment horizontal="justify" vertical="center" wrapText="1"/>
    </xf>
    <xf numFmtId="0" fontId="7" fillId="2" borderId="1" xfId="14" applyFont="1" applyFill="1" applyBorder="1" applyAlignment="1">
      <alignment horizontal="center" vertical="center" wrapText="1"/>
    </xf>
    <xf numFmtId="3" fontId="8" fillId="0" borderId="1" xfId="14" applyNumberFormat="1" applyFont="1" applyBorder="1" applyAlignment="1">
      <alignment horizontal="center" vertical="center" wrapText="1"/>
    </xf>
    <xf numFmtId="0" fontId="7" fillId="2" borderId="1" xfId="14" applyFont="1" applyFill="1" applyBorder="1" applyAlignment="1">
      <alignment horizontal="justify" vertical="top" wrapText="1"/>
    </xf>
    <xf numFmtId="164" fontId="5" fillId="0" borderId="5" xfId="0" applyNumberFormat="1" applyFont="1" applyBorder="1" applyAlignment="1">
      <alignment horizontal="left" vertical="center" wrapText="1"/>
    </xf>
    <xf numFmtId="0" fontId="2" fillId="0" borderId="1" xfId="0" applyFont="1" applyBorder="1" applyAlignment="1">
      <alignment horizontal="justify" vertical="top" wrapText="1"/>
    </xf>
    <xf numFmtId="0" fontId="28" fillId="0" borderId="1" xfId="0" applyFont="1" applyBorder="1" applyAlignment="1">
      <alignment vertical="center" wrapText="1"/>
    </xf>
    <xf numFmtId="0" fontId="29" fillId="0" borderId="1" xfId="0" applyFont="1" applyBorder="1" applyAlignment="1">
      <alignment horizontal="center" vertical="center" wrapText="1"/>
    </xf>
    <xf numFmtId="166" fontId="4" fillId="0" borderId="1" xfId="0" applyNumberFormat="1" applyFont="1" applyBorder="1" applyAlignment="1">
      <alignment horizontal="center" vertical="center" wrapText="1"/>
    </xf>
    <xf numFmtId="0" fontId="28" fillId="0" borderId="1" xfId="0" applyFont="1" applyBorder="1" applyAlignment="1">
      <alignment horizontal="justify" vertical="center" wrapText="1"/>
    </xf>
    <xf numFmtId="172" fontId="4" fillId="0" borderId="1" xfId="0" applyNumberFormat="1" applyFont="1" applyBorder="1" applyAlignment="1">
      <alignment horizontal="center" vertical="center" wrapText="1"/>
    </xf>
    <xf numFmtId="1" fontId="8" fillId="2" borderId="1" xfId="0" applyNumberFormat="1" applyFont="1" applyFill="1" applyBorder="1" applyAlignment="1">
      <alignment horizontal="center" vertical="center" wrapText="1"/>
    </xf>
    <xf numFmtId="173" fontId="4" fillId="3" borderId="1" xfId="0" applyNumberFormat="1" applyFont="1" applyFill="1" applyBorder="1" applyAlignment="1">
      <alignment horizontal="center" vertical="center" wrapText="1"/>
    </xf>
    <xf numFmtId="0" fontId="10" fillId="2" borderId="0" xfId="0" applyFont="1" applyFill="1" applyAlignment="1">
      <alignment vertical="center" wrapText="1"/>
    </xf>
    <xf numFmtId="6" fontId="10" fillId="2" borderId="0" xfId="0" applyNumberFormat="1" applyFont="1" applyFill="1" applyAlignment="1">
      <alignment vertical="center" wrapText="1"/>
    </xf>
    <xf numFmtId="0" fontId="10" fillId="2" borderId="0" xfId="0" applyFont="1" applyFill="1" applyAlignment="1">
      <alignment horizontal="left" vertical="center" wrapText="1"/>
    </xf>
    <xf numFmtId="0" fontId="24" fillId="2" borderId="1" xfId="0" applyFont="1" applyFill="1" applyBorder="1" applyAlignment="1">
      <alignment horizontal="left" vertical="center" wrapText="1"/>
    </xf>
    <xf numFmtId="0" fontId="21" fillId="2" borderId="1" xfId="15" applyFont="1" applyFill="1" applyBorder="1" applyAlignment="1">
      <alignment horizontal="center" vertical="center" wrapText="1"/>
    </xf>
    <xf numFmtId="6" fontId="10" fillId="2" borderId="1" xfId="0" applyNumberFormat="1" applyFont="1" applyFill="1" applyBorder="1" applyAlignment="1">
      <alignment horizontal="center" vertical="center" wrapText="1"/>
    </xf>
    <xf numFmtId="14" fontId="21" fillId="0" borderId="1" xfId="15" applyNumberFormat="1" applyFont="1" applyBorder="1" applyAlignment="1">
      <alignment horizontal="center" vertical="center" wrapText="1"/>
    </xf>
    <xf numFmtId="14" fontId="21" fillId="2" borderId="1" xfId="15" applyNumberFormat="1" applyFont="1" applyFill="1" applyBorder="1" applyAlignment="1">
      <alignment horizontal="center" vertical="center" wrapText="1"/>
    </xf>
    <xf numFmtId="2" fontId="10" fillId="2" borderId="0" xfId="0" applyNumberFormat="1" applyFont="1" applyFill="1" applyAlignment="1">
      <alignment horizontal="left" vertical="center" wrapText="1"/>
    </xf>
    <xf numFmtId="0" fontId="10" fillId="2" borderId="0" xfId="0" applyFont="1" applyFill="1" applyAlignment="1">
      <alignment horizontal="center" vertical="center" wrapText="1"/>
    </xf>
    <xf numFmtId="0" fontId="5" fillId="10" borderId="14" xfId="0" applyFont="1" applyFill="1" applyBorder="1" applyAlignment="1">
      <alignment wrapText="1"/>
    </xf>
    <xf numFmtId="9" fontId="4" fillId="8" borderId="14" xfId="0" applyNumberFormat="1" applyFont="1" applyFill="1" applyBorder="1" applyAlignment="1">
      <alignment wrapText="1"/>
    </xf>
    <xf numFmtId="0" fontId="4" fillId="8" borderId="14" xfId="0" applyFont="1" applyFill="1" applyBorder="1" applyAlignment="1">
      <alignment wrapText="1"/>
    </xf>
    <xf numFmtId="0" fontId="5" fillId="11" borderId="4"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5" fillId="11" borderId="10" xfId="0" applyFont="1" applyFill="1" applyBorder="1" applyAlignment="1">
      <alignment horizontal="center" vertical="center" wrapText="1"/>
    </xf>
    <xf numFmtId="0" fontId="4" fillId="7" borderId="17" xfId="0" applyFont="1" applyFill="1" applyBorder="1" applyAlignment="1">
      <alignment vertical="center" wrapText="1"/>
    </xf>
    <xf numFmtId="0" fontId="4" fillId="8" borderId="17" xfId="0" applyFont="1" applyFill="1" applyBorder="1" applyAlignment="1">
      <alignment horizontal="left" vertical="center" wrapText="1"/>
    </xf>
    <xf numFmtId="0" fontId="4" fillId="7" borderId="17" xfId="0" applyFont="1" applyFill="1" applyBorder="1" applyAlignment="1">
      <alignment horizontal="center" vertical="center" wrapText="1"/>
    </xf>
    <xf numFmtId="14" fontId="4" fillId="7" borderId="17" xfId="0" applyNumberFormat="1" applyFont="1" applyFill="1" applyBorder="1" applyAlignment="1">
      <alignment horizontal="center" vertical="center" wrapText="1"/>
    </xf>
    <xf numFmtId="41" fontId="2" fillId="3" borderId="17" xfId="0" applyNumberFormat="1" applyFont="1" applyFill="1" applyBorder="1" applyAlignment="1">
      <alignment horizontal="right" vertical="center"/>
    </xf>
    <xf numFmtId="0" fontId="4" fillId="7" borderId="17" xfId="0" applyFont="1" applyFill="1" applyBorder="1" applyAlignment="1">
      <alignment wrapText="1"/>
    </xf>
    <xf numFmtId="0" fontId="4" fillId="7" borderId="0" xfId="0" applyFont="1" applyFill="1" applyAlignment="1">
      <alignment horizontal="left" vertical="center" wrapText="1"/>
    </xf>
    <xf numFmtId="0" fontId="4" fillId="7" borderId="28" xfId="0" applyFont="1" applyFill="1" applyBorder="1" applyAlignment="1">
      <alignment horizontal="left" vertical="center" wrapText="1"/>
    </xf>
    <xf numFmtId="0" fontId="4" fillId="7" borderId="29" xfId="0" applyFont="1" applyFill="1" applyBorder="1" applyAlignment="1">
      <alignment horizontal="left" vertical="center" wrapText="1"/>
    </xf>
    <xf numFmtId="0" fontId="4" fillId="7" borderId="17" xfId="0" applyFont="1" applyFill="1" applyBorder="1" applyAlignment="1">
      <alignment horizontal="left" vertical="center" wrapText="1"/>
    </xf>
    <xf numFmtId="0" fontId="4" fillId="8" borderId="17" xfId="0" applyFont="1" applyFill="1" applyBorder="1" applyAlignment="1">
      <alignment wrapText="1"/>
    </xf>
    <xf numFmtId="41" fontId="2" fillId="0" borderId="17" xfId="0" applyNumberFormat="1" applyFont="1" applyBorder="1" applyAlignment="1">
      <alignment horizontal="right" vertical="center"/>
    </xf>
    <xf numFmtId="0" fontId="4" fillId="8" borderId="17" xfId="0" applyFont="1" applyFill="1" applyBorder="1" applyAlignment="1">
      <alignment vertical="center" wrapText="1"/>
    </xf>
    <xf numFmtId="0" fontId="4" fillId="8" borderId="17" xfId="0" applyFont="1" applyFill="1" applyBorder="1" applyAlignment="1">
      <alignment horizontal="center" vertical="center" wrapText="1"/>
    </xf>
    <xf numFmtId="14" fontId="4" fillId="8" borderId="17" xfId="0" applyNumberFormat="1" applyFont="1" applyFill="1" applyBorder="1" applyAlignment="1">
      <alignment horizontal="center" vertical="center" wrapText="1"/>
    </xf>
    <xf numFmtId="0" fontId="4" fillId="7" borderId="30" xfId="0" applyFont="1" applyFill="1" applyBorder="1" applyAlignment="1">
      <alignment horizontal="left" vertical="center" wrapText="1"/>
    </xf>
    <xf numFmtId="0" fontId="4" fillId="7" borderId="29" xfId="0" applyFont="1" applyFill="1" applyBorder="1" applyAlignment="1">
      <alignment vertical="center" wrapText="1"/>
    </xf>
    <xf numFmtId="41" fontId="2" fillId="8" borderId="17" xfId="0" applyNumberFormat="1" applyFont="1" applyFill="1" applyBorder="1" applyAlignment="1">
      <alignment horizontal="right" vertical="center" wrapText="1"/>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0" fontId="4" fillId="8" borderId="1" xfId="0" applyFont="1" applyFill="1" applyBorder="1" applyAlignment="1">
      <alignment vertical="center" wrapText="1"/>
    </xf>
    <xf numFmtId="0" fontId="4" fillId="9" borderId="30" xfId="0" applyFont="1" applyFill="1" applyBorder="1" applyAlignment="1">
      <alignment horizontal="left" vertical="center" wrapText="1"/>
    </xf>
    <xf numFmtId="14" fontId="4" fillId="9" borderId="17" xfId="0" applyNumberFormat="1" applyFont="1" applyFill="1" applyBorder="1" applyAlignment="1">
      <alignment horizontal="center" vertical="center" wrapText="1"/>
    </xf>
    <xf numFmtId="0" fontId="4" fillId="9" borderId="17" xfId="0" applyFont="1" applyFill="1" applyBorder="1" applyAlignment="1">
      <alignment horizontal="center" vertical="center" wrapText="1"/>
    </xf>
    <xf numFmtId="0" fontId="5" fillId="9" borderId="17" xfId="0" applyFont="1" applyFill="1" applyBorder="1" applyAlignment="1">
      <alignment horizontal="center" vertical="center" wrapText="1"/>
    </xf>
    <xf numFmtId="0" fontId="4" fillId="8" borderId="30" xfId="0" applyFont="1" applyFill="1" applyBorder="1" applyAlignment="1">
      <alignment wrapText="1"/>
    </xf>
    <xf numFmtId="0" fontId="4" fillId="8" borderId="30" xfId="0" applyFont="1" applyFill="1" applyBorder="1" applyAlignment="1">
      <alignment vertical="center" wrapText="1"/>
    </xf>
    <xf numFmtId="0" fontId="4" fillId="2" borderId="30" xfId="0" applyFont="1" applyFill="1" applyBorder="1" applyAlignment="1">
      <alignment horizontal="left" vertical="center" wrapText="1"/>
    </xf>
    <xf numFmtId="0" fontId="4" fillId="3" borderId="1" xfId="0" applyFont="1" applyFill="1" applyBorder="1" applyAlignment="1">
      <alignment vertical="center" wrapText="1"/>
    </xf>
    <xf numFmtId="0" fontId="4" fillId="8" borderId="28" xfId="0" applyFont="1" applyFill="1" applyBorder="1" applyAlignment="1">
      <alignment wrapText="1"/>
    </xf>
    <xf numFmtId="0" fontId="4" fillId="0" borderId="29" xfId="0" applyFont="1" applyBorder="1" applyAlignment="1">
      <alignment horizontal="center" vertical="center" wrapText="1"/>
    </xf>
    <xf numFmtId="14" fontId="4" fillId="8" borderId="29" xfId="0" applyNumberFormat="1" applyFont="1" applyFill="1" applyBorder="1" applyAlignment="1">
      <alignment horizontal="center" vertical="center" wrapText="1"/>
    </xf>
    <xf numFmtId="0" fontId="4" fillId="8" borderId="29" xfId="0" applyFont="1" applyFill="1" applyBorder="1" applyAlignment="1">
      <alignment horizontal="center" vertical="center" wrapText="1"/>
    </xf>
    <xf numFmtId="0" fontId="4" fillId="9" borderId="5" xfId="0" applyFont="1" applyFill="1" applyBorder="1" applyAlignment="1">
      <alignment wrapText="1"/>
    </xf>
    <xf numFmtId="0" fontId="4" fillId="9" borderId="30" xfId="0" applyFont="1" applyFill="1" applyBorder="1" applyAlignment="1">
      <alignment wrapText="1"/>
    </xf>
    <xf numFmtId="14" fontId="4" fillId="3" borderId="17" xfId="0" applyNumberFormat="1" applyFont="1" applyFill="1" applyBorder="1" applyAlignment="1">
      <alignment horizontal="center" vertical="center" wrapText="1"/>
    </xf>
    <xf numFmtId="0" fontId="4" fillId="3" borderId="23" xfId="0" applyFont="1" applyFill="1" applyBorder="1" applyAlignment="1">
      <alignment wrapText="1"/>
    </xf>
    <xf numFmtId="0" fontId="4" fillId="3" borderId="23" xfId="0" applyFont="1" applyFill="1" applyBorder="1" applyAlignment="1">
      <alignment vertical="center" wrapText="1"/>
    </xf>
    <xf numFmtId="0" fontId="4" fillId="7" borderId="30" xfId="0" applyFont="1" applyFill="1" applyBorder="1" applyAlignment="1">
      <alignment wrapText="1"/>
    </xf>
    <xf numFmtId="0" fontId="4" fillId="3" borderId="1" xfId="0" applyFont="1" applyFill="1" applyBorder="1" applyAlignment="1" applyProtection="1">
      <alignment horizontal="justify" vertical="center" wrapText="1"/>
      <protection locked="0"/>
    </xf>
    <xf numFmtId="3" fontId="4" fillId="2" borderId="1" xfId="0" applyNumberFormat="1" applyFont="1" applyFill="1" applyBorder="1" applyAlignment="1">
      <alignment horizontal="center" vertical="center"/>
    </xf>
    <xf numFmtId="14" fontId="4" fillId="3" borderId="1" xfId="0" applyNumberFormat="1" applyFont="1" applyFill="1" applyBorder="1" applyAlignment="1" applyProtection="1">
      <alignment horizontal="center" vertical="center" wrapText="1"/>
      <protection locked="0"/>
    </xf>
    <xf numFmtId="15" fontId="5" fillId="2" borderId="1" xfId="0" applyNumberFormat="1" applyFont="1" applyFill="1" applyBorder="1" applyAlignment="1">
      <alignment horizontal="left" vertical="center" wrapText="1"/>
    </xf>
    <xf numFmtId="164" fontId="5" fillId="3" borderId="2" xfId="0" applyNumberFormat="1" applyFont="1" applyFill="1" applyBorder="1" applyAlignment="1">
      <alignment vertical="center" wrapText="1"/>
    </xf>
    <xf numFmtId="164" fontId="5" fillId="3" borderId="6" xfId="0" applyNumberFormat="1" applyFont="1" applyFill="1" applyBorder="1" applyAlignment="1">
      <alignment vertical="center" wrapText="1"/>
    </xf>
    <xf numFmtId="164" fontId="5" fillId="3" borderId="5" xfId="0" applyNumberFormat="1" applyFont="1" applyFill="1" applyBorder="1" applyAlignment="1">
      <alignment vertical="center" wrapText="1"/>
    </xf>
    <xf numFmtId="0" fontId="4" fillId="3" borderId="2" xfId="0" applyFont="1" applyFill="1" applyBorder="1" applyAlignment="1">
      <alignment horizontal="justify" vertical="center" wrapText="1"/>
    </xf>
    <xf numFmtId="165" fontId="4" fillId="3" borderId="1" xfId="11" applyFont="1" applyFill="1" applyBorder="1" applyAlignment="1">
      <alignment horizontal="center" vertical="center" wrapText="1"/>
    </xf>
    <xf numFmtId="0" fontId="4" fillId="3" borderId="2" xfId="0" applyFont="1" applyFill="1" applyBorder="1" applyAlignment="1">
      <alignment horizontal="justify" vertical="top" wrapText="1"/>
    </xf>
    <xf numFmtId="0" fontId="10" fillId="3" borderId="1" xfId="0" quotePrefix="1" applyFont="1" applyFill="1" applyBorder="1" applyAlignment="1">
      <alignment horizontal="center" vertical="center" wrapText="1"/>
    </xf>
    <xf numFmtId="9" fontId="10" fillId="3" borderId="1" xfId="0" quotePrefix="1" applyNumberFormat="1" applyFont="1" applyFill="1" applyBorder="1" applyAlignment="1">
      <alignment horizontal="center" vertical="center" wrapText="1"/>
    </xf>
    <xf numFmtId="0" fontId="10" fillId="2" borderId="1" xfId="15" applyFont="1" applyFill="1" applyBorder="1" applyAlignment="1">
      <alignment horizontal="center" vertical="center" wrapText="1"/>
    </xf>
    <xf numFmtId="42" fontId="10" fillId="2" borderId="1" xfId="12" applyFont="1" applyFill="1" applyBorder="1" applyAlignment="1">
      <alignment horizontal="center" vertical="center" wrapText="1"/>
    </xf>
    <xf numFmtId="0" fontId="10" fillId="0" borderId="1" xfId="16" applyFont="1" applyBorder="1" applyAlignment="1">
      <alignment horizontal="justify" vertical="center" wrapText="1"/>
    </xf>
    <xf numFmtId="0" fontId="10" fillId="3" borderId="1" xfId="16" applyFont="1" applyFill="1" applyBorder="1" applyAlignment="1">
      <alignment horizontal="justify" vertical="center" wrapText="1"/>
    </xf>
    <xf numFmtId="0" fontId="10" fillId="3" borderId="1" xfId="16" applyFont="1" applyFill="1" applyBorder="1" applyAlignment="1">
      <alignment horizontal="center" vertical="center" wrapText="1"/>
    </xf>
    <xf numFmtId="14" fontId="21" fillId="3" borderId="1" xfId="15" applyNumberFormat="1" applyFont="1" applyFill="1" applyBorder="1" applyAlignment="1">
      <alignment horizontal="center" vertical="center" wrapText="1"/>
    </xf>
    <xf numFmtId="0" fontId="10" fillId="3" borderId="1" xfId="15" applyFont="1" applyFill="1" applyBorder="1" applyAlignment="1">
      <alignment horizontal="center" vertical="center" wrapText="1"/>
    </xf>
    <xf numFmtId="0" fontId="10" fillId="0" borderId="1" xfId="15" applyFont="1" applyBorder="1" applyAlignment="1">
      <alignment horizontal="center" vertical="center" wrapText="1"/>
    </xf>
    <xf numFmtId="9" fontId="4" fillId="0" borderId="1" xfId="0" applyNumberFormat="1" applyFont="1" applyBorder="1" applyAlignment="1">
      <alignment horizontal="center" vertical="center" wrapText="1"/>
    </xf>
    <xf numFmtId="14" fontId="29" fillId="0" borderId="17"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2" borderId="2" xfId="0" applyFont="1" applyFill="1" applyBorder="1" applyAlignment="1">
      <alignment horizontal="justify" vertical="center" wrapText="1"/>
    </xf>
    <xf numFmtId="14" fontId="4" fillId="2" borderId="1" xfId="3" applyNumberFormat="1" applyFont="1" applyFill="1" applyBorder="1" applyAlignment="1">
      <alignment horizontal="center" vertical="center" wrapText="1"/>
    </xf>
    <xf numFmtId="14" fontId="7" fillId="0" borderId="17" xfId="3" applyNumberFormat="1" applyFont="1" applyBorder="1" applyAlignment="1">
      <alignment horizontal="center" vertical="center" wrapText="1"/>
    </xf>
    <xf numFmtId="0" fontId="7" fillId="2" borderId="1" xfId="0" applyFont="1" applyFill="1" applyBorder="1" applyAlignment="1">
      <alignment horizontal="justify" vertical="top" wrapText="1"/>
    </xf>
    <xf numFmtId="14" fontId="29" fillId="0" borderId="17" xfId="0" applyNumberFormat="1" applyFont="1" applyBorder="1" applyAlignment="1">
      <alignment horizontal="center" vertical="center"/>
    </xf>
    <xf numFmtId="174" fontId="5" fillId="3" borderId="1" xfId="0" applyNumberFormat="1" applyFont="1" applyFill="1" applyBorder="1" applyAlignment="1">
      <alignment horizontal="center" vertical="center" wrapText="1"/>
    </xf>
    <xf numFmtId="41" fontId="4" fillId="2" borderId="1" xfId="0" applyNumberFormat="1" applyFont="1" applyFill="1" applyBorder="1" applyAlignment="1">
      <alignment horizontal="left" vertical="center" wrapText="1"/>
    </xf>
    <xf numFmtId="41" fontId="4" fillId="2" borderId="1" xfId="0" applyNumberFormat="1" applyFont="1" applyFill="1" applyBorder="1" applyAlignment="1">
      <alignment horizontal="center" vertical="center" wrapText="1"/>
    </xf>
    <xf numFmtId="41" fontId="4" fillId="2" borderId="7"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0" borderId="0" xfId="0" applyFont="1" applyAlignment="1">
      <alignment vertical="center"/>
    </xf>
    <xf numFmtId="0" fontId="4" fillId="0" borderId="6" xfId="0" applyFont="1" applyBorder="1" applyAlignment="1">
      <alignment horizontal="justify" vertical="top" wrapText="1"/>
    </xf>
    <xf numFmtId="14" fontId="4" fillId="2" borderId="1" xfId="0" applyNumberFormat="1" applyFont="1" applyFill="1" applyBorder="1" applyAlignment="1">
      <alignment horizontal="justify" vertical="top" wrapText="1"/>
    </xf>
    <xf numFmtId="0" fontId="4" fillId="0" borderId="2" xfId="0" applyFont="1" applyBorder="1" applyAlignment="1">
      <alignment horizontal="justify" vertical="center" wrapText="1"/>
    </xf>
    <xf numFmtId="1" fontId="4" fillId="2"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0" fontId="4" fillId="2" borderId="2" xfId="0" applyFont="1" applyFill="1" applyBorder="1" applyAlignment="1">
      <alignment horizontal="justify" vertical="top" wrapText="1"/>
    </xf>
    <xf numFmtId="0" fontId="4" fillId="7" borderId="1" xfId="0" applyFont="1" applyFill="1" applyBorder="1" applyAlignment="1">
      <alignment horizontal="justify" vertical="center" wrapText="1"/>
    </xf>
    <xf numFmtId="49" fontId="4" fillId="2"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42" fontId="4"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4" fillId="2" borderId="5" xfId="0" applyFont="1" applyFill="1" applyBorder="1" applyAlignment="1">
      <alignment horizontal="justify" vertical="center" wrapText="1"/>
    </xf>
    <xf numFmtId="1" fontId="4" fillId="3" borderId="17" xfId="2" applyNumberFormat="1" applyFont="1" applyFill="1" applyBorder="1" applyAlignment="1">
      <alignment horizontal="center" vertical="center" wrapText="1"/>
    </xf>
    <xf numFmtId="1" fontId="4" fillId="3" borderId="5" xfId="2"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165" fontId="4" fillId="0" borderId="1" xfId="11" applyFont="1" applyFill="1" applyBorder="1" applyAlignment="1">
      <alignment horizontal="center" vertical="center" wrapText="1"/>
    </xf>
    <xf numFmtId="0" fontId="7" fillId="0" borderId="2" xfId="0" applyFont="1" applyBorder="1" applyAlignment="1">
      <alignment horizontal="justify" vertical="top" wrapText="1"/>
    </xf>
    <xf numFmtId="9" fontId="10"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9" fontId="10" fillId="0" borderId="1" xfId="2" applyFont="1" applyFill="1" applyBorder="1" applyAlignment="1">
      <alignment horizontal="center" vertical="center" wrapText="1"/>
    </xf>
    <xf numFmtId="0" fontId="29" fillId="0" borderId="31" xfId="0" applyFont="1" applyBorder="1" applyAlignment="1">
      <alignment vertical="center" wrapText="1"/>
    </xf>
    <xf numFmtId="0" fontId="29" fillId="0" borderId="17" xfId="0" applyFont="1" applyBorder="1" applyAlignment="1">
      <alignment horizontal="center" vertical="center" wrapText="1"/>
    </xf>
    <xf numFmtId="0" fontId="33" fillId="0" borderId="17" xfId="0" applyFont="1" applyBorder="1" applyAlignment="1">
      <alignment horizontal="center" vertical="center" wrapText="1"/>
    </xf>
    <xf numFmtId="44" fontId="29" fillId="0" borderId="17" xfId="13" applyFont="1" applyBorder="1" applyAlignment="1">
      <alignment horizontal="right" vertical="center" wrapText="1"/>
    </xf>
    <xf numFmtId="0" fontId="4" fillId="2" borderId="6" xfId="0" applyFont="1" applyFill="1" applyBorder="1" applyAlignment="1">
      <alignment horizontal="justify" vertical="center" wrapText="1"/>
    </xf>
    <xf numFmtId="14" fontId="4" fillId="2" borderId="5" xfId="0" applyNumberFormat="1" applyFont="1" applyFill="1" applyBorder="1" applyAlignment="1">
      <alignment horizontal="center" vertical="center" wrapText="1"/>
    </xf>
    <xf numFmtId="0" fontId="4" fillId="0" borderId="6" xfId="0" applyFont="1" applyBorder="1" applyAlignment="1">
      <alignment horizontal="justify" wrapText="1"/>
    </xf>
    <xf numFmtId="14" fontId="4" fillId="0" borderId="5" xfId="0" applyNumberFormat="1" applyFont="1" applyBorder="1" applyAlignment="1">
      <alignment horizontal="center" vertical="center" wrapText="1"/>
    </xf>
    <xf numFmtId="0" fontId="4" fillId="0" borderId="9" xfId="0" applyFont="1" applyBorder="1" applyAlignment="1">
      <alignment horizontal="justify" wrapText="1"/>
    </xf>
    <xf numFmtId="14" fontId="4" fillId="0" borderId="7" xfId="0" applyNumberFormat="1" applyFont="1" applyBorder="1" applyAlignment="1">
      <alignment horizontal="center" vertical="center" wrapText="1"/>
    </xf>
    <xf numFmtId="14" fontId="4" fillId="8" borderId="7" xfId="0" applyNumberFormat="1" applyFont="1" applyFill="1" applyBorder="1" applyAlignment="1">
      <alignment horizontal="center" vertical="center" wrapText="1"/>
    </xf>
    <xf numFmtId="14" fontId="4" fillId="8" borderId="14" xfId="0" applyNumberFormat="1" applyFont="1" applyFill="1" applyBorder="1" applyAlignment="1">
      <alignment horizontal="center" vertical="center" wrapText="1"/>
    </xf>
    <xf numFmtId="164" fontId="10" fillId="3" borderId="1" xfId="0" quotePrefix="1" applyNumberFormat="1" applyFont="1" applyFill="1" applyBorder="1" applyAlignment="1">
      <alignment horizontal="center" vertical="center" wrapText="1"/>
    </xf>
    <xf numFmtId="9" fontId="10" fillId="3" borderId="1" xfId="0" applyNumberFormat="1" applyFont="1" applyFill="1" applyBorder="1" applyAlignment="1">
      <alignment horizontal="center" vertical="center" wrapText="1"/>
    </xf>
    <xf numFmtId="175" fontId="10" fillId="0" borderId="0" xfId="0" applyNumberFormat="1" applyFont="1" applyAlignment="1">
      <alignment vertical="center" wrapText="1"/>
    </xf>
    <xf numFmtId="0" fontId="10" fillId="0" borderId="0" xfId="0" applyFont="1" applyAlignment="1">
      <alignment horizontal="left" vertical="center" wrapText="1"/>
    </xf>
    <xf numFmtId="42" fontId="10" fillId="0" borderId="1" xfId="12"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4" fillId="0" borderId="1" xfId="0" applyFont="1" applyFill="1" applyBorder="1" applyAlignment="1" applyProtection="1">
      <alignment horizontal="justify" vertical="center" wrapText="1"/>
      <protection locked="0"/>
    </xf>
    <xf numFmtId="0" fontId="7" fillId="0" borderId="1" xfId="0" applyFont="1" applyFill="1" applyBorder="1" applyAlignment="1" applyProtection="1">
      <alignment horizontal="justify" vertical="center" wrapText="1"/>
      <protection locked="0"/>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justify" vertical="center" wrapText="1"/>
    </xf>
    <xf numFmtId="0" fontId="4" fillId="0" borderId="9" xfId="0" applyFont="1" applyFill="1" applyBorder="1" applyAlignment="1" applyProtection="1">
      <alignment horizontal="justify" vertical="center" wrapText="1"/>
      <protection locked="0"/>
    </xf>
    <xf numFmtId="0" fontId="10" fillId="2" borderId="0" xfId="3" applyFont="1" applyFill="1" applyAlignment="1">
      <alignment vertical="center" wrapText="1"/>
    </xf>
    <xf numFmtId="0" fontId="15" fillId="2" borderId="1" xfId="3" applyFont="1" applyFill="1" applyBorder="1" applyAlignment="1">
      <alignment horizontal="left" vertical="center" wrapText="1"/>
    </xf>
    <xf numFmtId="0" fontId="15" fillId="2" borderId="1" xfId="3" applyFont="1" applyFill="1" applyBorder="1" applyAlignment="1">
      <alignment horizontal="center" vertical="center" wrapText="1"/>
    </xf>
    <xf numFmtId="9" fontId="10" fillId="3" borderId="1" xfId="17" applyFont="1" applyFill="1" applyBorder="1" applyAlignment="1">
      <alignment horizontal="center" vertical="center" wrapText="1"/>
    </xf>
    <xf numFmtId="0" fontId="15" fillId="2" borderId="4" xfId="3" applyFont="1" applyFill="1" applyBorder="1" applyAlignment="1">
      <alignment horizontal="center" vertical="center" wrapText="1"/>
    </xf>
    <xf numFmtId="0" fontId="10" fillId="2" borderId="0" xfId="3" applyFont="1" applyFill="1" applyAlignment="1">
      <alignment horizontal="left" vertical="center" wrapText="1"/>
    </xf>
    <xf numFmtId="0" fontId="10" fillId="0" borderId="1" xfId="3" applyFont="1" applyBorder="1" applyAlignment="1">
      <alignment horizontal="left" vertical="center" wrapText="1"/>
    </xf>
    <xf numFmtId="0" fontId="24" fillId="2" borderId="1" xfId="3" applyFont="1" applyFill="1" applyBorder="1" applyAlignment="1">
      <alignment horizontal="left" vertical="center" wrapText="1"/>
    </xf>
    <xf numFmtId="14" fontId="10" fillId="2" borderId="1" xfId="3" applyNumberFormat="1" applyFont="1" applyFill="1" applyBorder="1" applyAlignment="1">
      <alignment horizontal="center" vertical="center" wrapText="1"/>
    </xf>
    <xf numFmtId="0" fontId="10" fillId="2" borderId="1" xfId="3" applyFont="1" applyFill="1" applyBorder="1" applyAlignment="1">
      <alignment horizontal="center" vertical="center" wrapText="1"/>
    </xf>
    <xf numFmtId="6" fontId="10" fillId="2" borderId="1" xfId="3" applyNumberFormat="1" applyFont="1" applyFill="1" applyBorder="1" applyAlignment="1">
      <alignment horizontal="center" vertical="center" wrapText="1"/>
    </xf>
    <xf numFmtId="0" fontId="10" fillId="2" borderId="1" xfId="3" applyFont="1" applyFill="1" applyBorder="1" applyAlignment="1">
      <alignment horizontal="left" vertical="center" wrapText="1"/>
    </xf>
    <xf numFmtId="178" fontId="10" fillId="2" borderId="1" xfId="18" applyNumberFormat="1" applyFont="1" applyFill="1" applyBorder="1" applyAlignment="1">
      <alignment horizontal="center" vertical="center" wrapText="1"/>
    </xf>
    <xf numFmtId="177" fontId="10" fillId="2" borderId="1" xfId="18" applyFont="1" applyFill="1" applyBorder="1" applyAlignment="1">
      <alignment horizontal="center" vertical="center" wrapText="1"/>
    </xf>
    <xf numFmtId="0" fontId="10" fillId="2" borderId="1" xfId="3" applyFont="1" applyFill="1" applyBorder="1" applyAlignment="1">
      <alignment horizontal="justify" vertical="top" wrapText="1"/>
    </xf>
    <xf numFmtId="2" fontId="10" fillId="2" borderId="0" xfId="3" applyNumberFormat="1" applyFont="1" applyFill="1" applyAlignment="1">
      <alignment horizontal="left" vertical="center" wrapText="1"/>
    </xf>
    <xf numFmtId="0" fontId="10" fillId="0" borderId="7" xfId="3" applyFont="1" applyBorder="1" applyAlignment="1">
      <alignment horizontal="left" vertical="center" wrapText="1"/>
    </xf>
    <xf numFmtId="0" fontId="10" fillId="2" borderId="7" xfId="3" applyFont="1" applyFill="1" applyBorder="1" applyAlignment="1">
      <alignment horizontal="left" vertical="center" wrapText="1"/>
    </xf>
    <xf numFmtId="0" fontId="10" fillId="2" borderId="0" xfId="3" applyFont="1" applyFill="1" applyAlignment="1">
      <alignment horizontal="center" vertical="center" wrapText="1"/>
    </xf>
    <xf numFmtId="14" fontId="14" fillId="2" borderId="1"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2" fillId="3" borderId="4" xfId="0" applyFont="1" applyFill="1" applyBorder="1" applyAlignment="1">
      <alignment vertical="center" wrapText="1"/>
    </xf>
    <xf numFmtId="0" fontId="2" fillId="3" borderId="4" xfId="0" applyFont="1" applyFill="1" applyBorder="1" applyAlignment="1">
      <alignment horizontal="justify" vertical="distributed" wrapText="1"/>
    </xf>
    <xf numFmtId="0" fontId="2" fillId="3" borderId="4" xfId="0"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165" fontId="2" fillId="3" borderId="4" xfId="11" applyFont="1" applyFill="1" applyBorder="1" applyAlignment="1">
      <alignment horizontal="center" vertical="center" wrapText="1"/>
    </xf>
    <xf numFmtId="165" fontId="10" fillId="2" borderId="1" xfId="11" applyFont="1" applyFill="1" applyBorder="1" applyAlignment="1">
      <alignment horizontal="center" vertical="center" wrapText="1"/>
    </xf>
    <xf numFmtId="0" fontId="4" fillId="0" borderId="1" xfId="0" applyFont="1" applyBorder="1" applyAlignment="1">
      <alignment horizontal="left" vertical="center" wrapText="1"/>
    </xf>
    <xf numFmtId="3" fontId="4" fillId="3" borderId="1" xfId="0" applyNumberFormat="1"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0" fontId="4" fillId="0" borderId="4" xfId="0" applyFont="1" applyBorder="1" applyAlignment="1">
      <alignment horizontal="left" vertical="center" wrapText="1"/>
    </xf>
    <xf numFmtId="0" fontId="12" fillId="0" borderId="0" xfId="0" applyFont="1" applyAlignment="1">
      <alignment horizontal="center" vertical="center"/>
    </xf>
    <xf numFmtId="164" fontId="10" fillId="3" borderId="0" xfId="3" applyNumberFormat="1" applyFont="1" applyFill="1" applyAlignment="1">
      <alignment horizontal="justify" vertical="center" wrapText="1"/>
    </xf>
    <xf numFmtId="0" fontId="15" fillId="2" borderId="1" xfId="3" applyFont="1" applyFill="1" applyBorder="1" applyAlignment="1">
      <alignment horizontal="justify" vertical="center" wrapText="1"/>
    </xf>
    <xf numFmtId="164" fontId="15" fillId="3" borderId="1" xfId="3" applyNumberFormat="1" applyFont="1" applyFill="1" applyBorder="1" applyAlignment="1">
      <alignment horizontal="justify" vertical="center" wrapText="1"/>
    </xf>
    <xf numFmtId="0" fontId="15" fillId="2" borderId="1" xfId="3" applyFont="1" applyFill="1" applyBorder="1" applyAlignment="1">
      <alignment horizontal="center" vertical="center" wrapText="1"/>
    </xf>
    <xf numFmtId="0" fontId="15" fillId="2" borderId="1" xfId="3" applyFont="1" applyFill="1" applyBorder="1" applyAlignment="1">
      <alignment horizontal="center" wrapText="1"/>
    </xf>
    <xf numFmtId="0" fontId="15" fillId="2" borderId="1" xfId="3" applyFont="1" applyFill="1" applyBorder="1" applyAlignment="1">
      <alignment horizontal="left" vertical="center" wrapText="1"/>
    </xf>
    <xf numFmtId="164" fontId="10" fillId="3" borderId="1" xfId="3" applyNumberFormat="1" applyFont="1" applyFill="1" applyBorder="1" applyAlignment="1">
      <alignment horizontal="justify" vertical="center" wrapText="1"/>
    </xf>
    <xf numFmtId="0" fontId="15" fillId="0" borderId="7" xfId="3" applyFont="1" applyBorder="1" applyAlignment="1">
      <alignment horizontal="left" vertical="top" wrapText="1"/>
    </xf>
    <xf numFmtId="0" fontId="15" fillId="0" borderId="1" xfId="3" applyFont="1" applyBorder="1" applyAlignment="1">
      <alignment horizontal="left" vertical="top" wrapText="1"/>
    </xf>
    <xf numFmtId="0" fontId="15" fillId="2" borderId="1" xfId="3" applyFont="1" applyFill="1" applyBorder="1" applyAlignment="1">
      <alignment horizontal="left" vertical="top" wrapText="1"/>
    </xf>
    <xf numFmtId="164" fontId="4" fillId="3" borderId="0" xfId="0" applyNumberFormat="1" applyFont="1" applyFill="1" applyAlignment="1">
      <alignment horizontal="justify" vertical="center" wrapText="1"/>
    </xf>
    <xf numFmtId="0" fontId="13" fillId="2" borderId="1" xfId="0" applyFont="1" applyFill="1" applyBorder="1" applyAlignment="1">
      <alignment horizontal="center" vertical="center" wrapText="1"/>
    </xf>
    <xf numFmtId="0" fontId="13" fillId="2" borderId="4" xfId="0" applyFont="1" applyFill="1" applyBorder="1" applyAlignment="1">
      <alignment horizontal="center" wrapText="1"/>
    </xf>
    <xf numFmtId="0" fontId="13" fillId="2" borderId="3" xfId="0" applyFont="1" applyFill="1" applyBorder="1" applyAlignment="1">
      <alignment horizontal="center" wrapText="1"/>
    </xf>
    <xf numFmtId="0" fontId="13" fillId="2" borderId="7" xfId="0" applyFont="1" applyFill="1" applyBorder="1" applyAlignment="1">
      <alignment horizont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justify" vertical="center" wrapText="1"/>
    </xf>
    <xf numFmtId="164" fontId="14" fillId="3" borderId="2" xfId="0" applyNumberFormat="1" applyFont="1" applyFill="1" applyBorder="1" applyAlignment="1">
      <alignment horizontal="justify" vertical="center" wrapText="1"/>
    </xf>
    <xf numFmtId="164" fontId="14" fillId="3" borderId="5" xfId="0" applyNumberFormat="1" applyFont="1" applyFill="1" applyBorder="1" applyAlignment="1">
      <alignment horizontal="justify" vertical="center" wrapText="1"/>
    </xf>
    <xf numFmtId="0" fontId="14" fillId="2" borderId="1" xfId="0" applyFont="1" applyFill="1" applyBorder="1" applyAlignment="1">
      <alignment horizontal="justify" vertical="center" wrapText="1"/>
    </xf>
    <xf numFmtId="0" fontId="13" fillId="2" borderId="2" xfId="0" applyFont="1" applyFill="1" applyBorder="1" applyAlignment="1">
      <alignment horizontal="justify" vertical="center" wrapText="1"/>
    </xf>
    <xf numFmtId="0" fontId="13" fillId="2" borderId="6" xfId="0" applyFont="1" applyFill="1" applyBorder="1" applyAlignment="1">
      <alignment horizontal="justify" vertical="center" wrapText="1"/>
    </xf>
    <xf numFmtId="0" fontId="13" fillId="2" borderId="5" xfId="0" applyFont="1" applyFill="1" applyBorder="1" applyAlignment="1">
      <alignment horizontal="justify" vertical="center" wrapText="1"/>
    </xf>
    <xf numFmtId="0" fontId="13" fillId="2" borderId="8" xfId="0" applyFont="1" applyFill="1" applyBorder="1" applyAlignment="1">
      <alignment horizontal="justify" vertical="center" wrapText="1"/>
    </xf>
    <xf numFmtId="0" fontId="13" fillId="2" borderId="9" xfId="0" applyFont="1" applyFill="1" applyBorder="1" applyAlignment="1">
      <alignment horizontal="justify" vertical="center" wrapText="1"/>
    </xf>
    <xf numFmtId="0" fontId="13" fillId="2" borderId="10" xfId="0" applyFont="1" applyFill="1" applyBorder="1" applyAlignment="1">
      <alignment horizontal="justify" vertical="center" wrapText="1"/>
    </xf>
    <xf numFmtId="0" fontId="13" fillId="2" borderId="11" xfId="0" applyFont="1" applyFill="1" applyBorder="1" applyAlignment="1">
      <alignment horizontal="justify" vertical="center" wrapText="1"/>
    </xf>
    <xf numFmtId="0" fontId="13" fillId="2" borderId="0" xfId="0" applyFont="1" applyFill="1" applyAlignment="1">
      <alignment horizontal="justify" vertical="center" wrapText="1"/>
    </xf>
    <xf numFmtId="0" fontId="13" fillId="2" borderId="12" xfId="0" applyFont="1" applyFill="1" applyBorder="1" applyAlignment="1">
      <alignment horizontal="justify" vertical="center" wrapText="1"/>
    </xf>
    <xf numFmtId="0" fontId="13" fillId="2" borderId="13" xfId="0" applyFont="1" applyFill="1" applyBorder="1" applyAlignment="1">
      <alignment horizontal="justify" vertical="center" wrapText="1"/>
    </xf>
    <xf numFmtId="0" fontId="13" fillId="2" borderId="15" xfId="0" applyFont="1" applyFill="1" applyBorder="1" applyAlignment="1">
      <alignment horizontal="justify" vertical="center" wrapText="1"/>
    </xf>
    <xf numFmtId="0" fontId="13" fillId="2" borderId="14" xfId="0" applyFont="1" applyFill="1" applyBorder="1" applyAlignment="1">
      <alignment horizontal="justify" vertical="center" wrapText="1"/>
    </xf>
    <xf numFmtId="0" fontId="13" fillId="2" borderId="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9" fontId="14" fillId="3" borderId="2" xfId="2" applyFont="1" applyFill="1" applyBorder="1" applyAlignment="1">
      <alignment horizontal="center" vertical="center" wrapText="1"/>
    </xf>
    <xf numFmtId="9" fontId="14" fillId="3" borderId="6" xfId="2" applyFont="1" applyFill="1" applyBorder="1" applyAlignment="1">
      <alignment horizontal="center" vertical="center" wrapText="1"/>
    </xf>
    <xf numFmtId="9" fontId="14" fillId="3" borderId="5" xfId="2" applyFont="1" applyFill="1" applyBorder="1" applyAlignment="1">
      <alignment horizontal="center" vertical="center" wrapText="1"/>
    </xf>
    <xf numFmtId="0" fontId="13" fillId="0" borderId="2"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2" borderId="2"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5" xfId="0" applyFont="1" applyFill="1" applyBorder="1" applyAlignment="1">
      <alignment horizontal="left" vertical="top" wrapText="1"/>
    </xf>
    <xf numFmtId="0" fontId="5" fillId="2" borderId="1" xfId="0" applyFont="1" applyFill="1" applyBorder="1" applyAlignment="1">
      <alignment horizontal="justify" vertical="center" wrapText="1"/>
    </xf>
    <xf numFmtId="164" fontId="4" fillId="3" borderId="2" xfId="0" applyNumberFormat="1" applyFont="1" applyFill="1" applyBorder="1" applyAlignment="1">
      <alignment horizontal="justify" vertical="center" wrapText="1"/>
    </xf>
    <xf numFmtId="164" fontId="4" fillId="3" borderId="5" xfId="0" applyNumberFormat="1" applyFont="1" applyFill="1" applyBorder="1" applyAlignment="1">
      <alignment horizontal="justify"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wrapText="1"/>
    </xf>
    <xf numFmtId="0" fontId="5" fillId="2" borderId="3" xfId="0" applyFont="1" applyFill="1" applyBorder="1" applyAlignment="1">
      <alignment horizontal="center" wrapText="1"/>
    </xf>
    <xf numFmtId="0" fontId="5" fillId="2" borderId="7" xfId="0" applyFont="1" applyFill="1" applyBorder="1" applyAlignment="1">
      <alignment horizontal="center" wrapText="1"/>
    </xf>
    <xf numFmtId="0" fontId="5" fillId="2" borderId="1" xfId="0" applyFont="1" applyFill="1" applyBorder="1" applyAlignment="1">
      <alignment horizontal="left" vertical="center" wrapText="1"/>
    </xf>
    <xf numFmtId="0" fontId="5" fillId="0" borderId="2" xfId="0" applyFont="1" applyBorder="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2" borderId="2"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5" xfId="0" applyFont="1" applyFill="1" applyBorder="1" applyAlignment="1">
      <alignment horizontal="left" vertical="top" wrapText="1"/>
    </xf>
    <xf numFmtId="0" fontId="6" fillId="2" borderId="1" xfId="0" applyFont="1" applyFill="1" applyBorder="1" applyAlignment="1">
      <alignment horizontal="justify" vertical="center" wrapText="1"/>
    </xf>
    <xf numFmtId="0" fontId="5" fillId="2" borderId="2" xfId="0" applyFont="1" applyFill="1" applyBorder="1" applyAlignment="1">
      <alignment horizontal="justify" vertical="center" wrapText="1"/>
    </xf>
    <xf numFmtId="0" fontId="5" fillId="2" borderId="6" xfId="0" applyFont="1" applyFill="1" applyBorder="1" applyAlignment="1">
      <alignment horizontal="justify" vertical="center" wrapText="1"/>
    </xf>
    <xf numFmtId="0" fontId="5" fillId="2" borderId="5" xfId="0" applyFont="1" applyFill="1" applyBorder="1" applyAlignment="1">
      <alignment horizontal="justify" vertical="center" wrapText="1"/>
    </xf>
    <xf numFmtId="0" fontId="5" fillId="2" borderId="8" xfId="0" applyFont="1" applyFill="1" applyBorder="1" applyAlignment="1">
      <alignment horizontal="justify" vertical="center" wrapText="1"/>
    </xf>
    <xf numFmtId="0" fontId="6" fillId="2" borderId="9" xfId="0" applyFont="1" applyFill="1" applyBorder="1" applyAlignment="1">
      <alignment horizontal="justify" vertical="center" wrapText="1"/>
    </xf>
    <xf numFmtId="0" fontId="6" fillId="2" borderId="10" xfId="0" applyFont="1" applyFill="1" applyBorder="1" applyAlignment="1">
      <alignment horizontal="justify" vertical="center" wrapText="1"/>
    </xf>
    <xf numFmtId="0" fontId="6" fillId="2" borderId="11" xfId="0" applyFont="1" applyFill="1" applyBorder="1" applyAlignment="1">
      <alignment horizontal="justify" vertical="center" wrapText="1"/>
    </xf>
    <xf numFmtId="0" fontId="6" fillId="2" borderId="0" xfId="0" applyFont="1" applyFill="1" applyAlignment="1">
      <alignment horizontal="justify" vertical="center" wrapText="1"/>
    </xf>
    <xf numFmtId="0" fontId="6" fillId="2" borderId="12" xfId="0" applyFont="1" applyFill="1" applyBorder="1" applyAlignment="1">
      <alignment horizontal="justify" vertical="center" wrapText="1"/>
    </xf>
    <xf numFmtId="0" fontId="6" fillId="2" borderId="13" xfId="0" applyFont="1" applyFill="1" applyBorder="1" applyAlignment="1">
      <alignment horizontal="justify" vertical="center" wrapText="1"/>
    </xf>
    <xf numFmtId="0" fontId="6" fillId="2" borderId="15" xfId="0" applyFont="1" applyFill="1" applyBorder="1" applyAlignment="1">
      <alignment horizontal="justify" vertical="center" wrapText="1"/>
    </xf>
    <xf numFmtId="0" fontId="6" fillId="2" borderId="14" xfId="0" applyFont="1" applyFill="1" applyBorder="1" applyAlignment="1">
      <alignment horizontal="justify"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9" fontId="7" fillId="3" borderId="2" xfId="0" applyNumberFormat="1" applyFont="1" applyFill="1" applyBorder="1" applyAlignment="1">
      <alignment horizontal="center" vertical="center" wrapText="1"/>
    </xf>
    <xf numFmtId="9" fontId="7" fillId="3" borderId="5" xfId="0" applyNumberFormat="1" applyFont="1" applyFill="1" applyBorder="1" applyAlignment="1">
      <alignment horizontal="center" vertical="center" wrapText="1"/>
    </xf>
    <xf numFmtId="164" fontId="8" fillId="3" borderId="2" xfId="0" applyNumberFormat="1" applyFont="1" applyFill="1" applyBorder="1" applyAlignment="1">
      <alignment horizontal="justify" vertical="center" wrapText="1"/>
    </xf>
    <xf numFmtId="164" fontId="8" fillId="3" borderId="6" xfId="0" applyNumberFormat="1" applyFont="1" applyFill="1" applyBorder="1" applyAlignment="1">
      <alignment horizontal="justify" vertical="center" wrapText="1"/>
    </xf>
    <xf numFmtId="164" fontId="8" fillId="3" borderId="5" xfId="0" applyNumberFormat="1" applyFont="1" applyFill="1" applyBorder="1" applyAlignment="1">
      <alignment horizontal="justify" vertical="center" wrapText="1"/>
    </xf>
    <xf numFmtId="0" fontId="5" fillId="2" borderId="2"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10" fillId="2" borderId="1" xfId="0" applyFont="1" applyFill="1" applyBorder="1" applyAlignment="1">
      <alignment horizontal="justify" vertical="center" wrapText="1"/>
    </xf>
    <xf numFmtId="164" fontId="10" fillId="3" borderId="2" xfId="0" applyNumberFormat="1" applyFont="1" applyFill="1" applyBorder="1" applyAlignment="1">
      <alignment horizontal="justify" vertical="center" wrapText="1"/>
    </xf>
    <xf numFmtId="164" fontId="10" fillId="3" borderId="5" xfId="0" applyNumberFormat="1" applyFont="1" applyFill="1" applyBorder="1" applyAlignment="1">
      <alignment horizontal="justify" vertical="center" wrapText="1"/>
    </xf>
    <xf numFmtId="0" fontId="10" fillId="2" borderId="2" xfId="0" applyFont="1" applyFill="1" applyBorder="1" applyAlignment="1">
      <alignment horizontal="justify" vertical="center" wrapText="1"/>
    </xf>
    <xf numFmtId="0" fontId="10" fillId="2" borderId="6" xfId="0" applyFont="1" applyFill="1" applyBorder="1" applyAlignment="1">
      <alignment horizontal="justify" vertical="center" wrapText="1"/>
    </xf>
    <xf numFmtId="0" fontId="10" fillId="2" borderId="5"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11" xfId="0" applyFont="1" applyFill="1" applyBorder="1" applyAlignment="1">
      <alignment horizontal="justify" vertical="center" wrapText="1"/>
    </xf>
    <xf numFmtId="0" fontId="15" fillId="2" borderId="0" xfId="0" applyFont="1" applyFill="1" applyAlignment="1">
      <alignment horizontal="justify" vertical="center" wrapText="1"/>
    </xf>
    <xf numFmtId="0" fontId="15" fillId="2" borderId="12" xfId="0" applyFont="1" applyFill="1" applyBorder="1" applyAlignment="1">
      <alignment horizontal="justify" vertical="center" wrapText="1"/>
    </xf>
    <xf numFmtId="0" fontId="15" fillId="2" borderId="13" xfId="0" applyFont="1" applyFill="1" applyBorder="1" applyAlignment="1">
      <alignment horizontal="justify" vertical="center" wrapText="1"/>
    </xf>
    <xf numFmtId="0" fontId="15" fillId="2" borderId="15" xfId="0" applyFont="1" applyFill="1" applyBorder="1" applyAlignment="1">
      <alignment horizontal="justify" vertical="center" wrapText="1"/>
    </xf>
    <xf numFmtId="0" fontId="15" fillId="2" borderId="14" xfId="0" applyFont="1" applyFill="1" applyBorder="1" applyAlignment="1">
      <alignment horizontal="justify" vertical="center" wrapText="1"/>
    </xf>
    <xf numFmtId="0" fontId="15" fillId="2" borderId="2"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top" wrapText="1"/>
    </xf>
    <xf numFmtId="0" fontId="15" fillId="0" borderId="1" xfId="0" applyFont="1" applyBorder="1" applyAlignment="1">
      <alignment horizontal="left" vertical="top" wrapText="1"/>
    </xf>
    <xf numFmtId="0" fontId="15" fillId="2" borderId="1" xfId="0" applyFont="1" applyFill="1" applyBorder="1" applyAlignment="1">
      <alignment horizontal="left" vertical="top" wrapText="1"/>
    </xf>
    <xf numFmtId="0" fontId="11" fillId="2" borderId="1" xfId="0" applyFont="1" applyFill="1" applyBorder="1" applyAlignment="1">
      <alignment horizontal="center" vertical="center" wrapText="1"/>
    </xf>
    <xf numFmtId="0" fontId="11" fillId="2" borderId="4" xfId="0" applyFont="1" applyFill="1" applyBorder="1" applyAlignment="1">
      <alignment horizontal="center" wrapText="1"/>
    </xf>
    <xf numFmtId="0" fontId="11" fillId="2" borderId="3" xfId="0" applyFont="1" applyFill="1" applyBorder="1" applyAlignment="1">
      <alignment horizontal="center" wrapText="1"/>
    </xf>
    <xf numFmtId="0" fontId="11" fillId="2" borderId="7" xfId="0" applyFont="1" applyFill="1" applyBorder="1" applyAlignment="1">
      <alignment horizontal="center" wrapText="1"/>
    </xf>
    <xf numFmtId="0" fontId="15" fillId="2" borderId="2" xfId="0" applyFont="1" applyFill="1" applyBorder="1" applyAlignment="1">
      <alignment horizontal="justify" vertical="center" wrapText="1"/>
    </xf>
    <xf numFmtId="0" fontId="15" fillId="2" borderId="5" xfId="0" applyFont="1" applyFill="1" applyBorder="1" applyAlignment="1">
      <alignment horizontal="justify" vertical="center" wrapText="1"/>
    </xf>
    <xf numFmtId="0" fontId="15" fillId="2" borderId="6" xfId="0" applyFont="1" applyFill="1" applyBorder="1" applyAlignment="1">
      <alignment horizontal="justify" vertical="center" wrapText="1"/>
    </xf>
    <xf numFmtId="164" fontId="15" fillId="3" borderId="2" xfId="0" applyNumberFormat="1" applyFont="1" applyFill="1" applyBorder="1" applyAlignment="1">
      <alignment horizontal="justify" vertical="center" wrapText="1"/>
    </xf>
    <xf numFmtId="164" fontId="15" fillId="3" borderId="6" xfId="0" applyNumberFormat="1" applyFont="1" applyFill="1" applyBorder="1" applyAlignment="1">
      <alignment horizontal="justify" vertical="center" wrapText="1"/>
    </xf>
    <xf numFmtId="164" fontId="15" fillId="3" borderId="5" xfId="0" applyNumberFormat="1" applyFont="1" applyFill="1" applyBorder="1" applyAlignment="1">
      <alignment horizontal="justify"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justify" vertical="center" wrapText="1"/>
    </xf>
    <xf numFmtId="0" fontId="11" fillId="2" borderId="8" xfId="0" applyFont="1" applyFill="1" applyBorder="1" applyAlignment="1">
      <alignment horizontal="justify" vertical="center" wrapText="1"/>
    </xf>
    <xf numFmtId="0" fontId="11" fillId="2" borderId="9" xfId="0" applyFont="1" applyFill="1" applyBorder="1" applyAlignment="1">
      <alignment horizontal="justify" vertical="center" wrapText="1"/>
    </xf>
    <xf numFmtId="0" fontId="11" fillId="2" borderId="10" xfId="0" applyFont="1" applyFill="1" applyBorder="1" applyAlignment="1">
      <alignment horizontal="justify" vertical="center" wrapText="1"/>
    </xf>
    <xf numFmtId="0" fontId="11" fillId="2" borderId="11" xfId="0" applyFont="1" applyFill="1" applyBorder="1" applyAlignment="1">
      <alignment horizontal="justify" vertical="center" wrapText="1"/>
    </xf>
    <xf numFmtId="0" fontId="11" fillId="2" borderId="0" xfId="0" applyFont="1" applyFill="1" applyAlignment="1">
      <alignment horizontal="justify" vertical="center" wrapText="1"/>
    </xf>
    <xf numFmtId="0" fontId="11" fillId="2" borderId="12" xfId="0" applyFont="1" applyFill="1" applyBorder="1" applyAlignment="1">
      <alignment horizontal="justify" vertical="center" wrapText="1"/>
    </xf>
    <xf numFmtId="0" fontId="11" fillId="2" borderId="13" xfId="0" applyFont="1" applyFill="1" applyBorder="1" applyAlignment="1">
      <alignment horizontal="justify" vertical="center" wrapText="1"/>
    </xf>
    <xf numFmtId="0" fontId="11" fillId="2" borderId="15" xfId="0" applyFont="1" applyFill="1" applyBorder="1" applyAlignment="1">
      <alignment horizontal="justify" vertical="center" wrapText="1"/>
    </xf>
    <xf numFmtId="0" fontId="11" fillId="2" borderId="14" xfId="0" applyFont="1" applyFill="1" applyBorder="1" applyAlignment="1">
      <alignment horizontal="justify" vertical="center" wrapText="1"/>
    </xf>
    <xf numFmtId="0" fontId="11" fillId="2" borderId="2"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2" xfId="0" applyFont="1" applyFill="1" applyBorder="1" applyAlignment="1">
      <alignment horizontal="justify" vertical="center" wrapText="1"/>
    </xf>
    <xf numFmtId="0" fontId="11" fillId="2" borderId="5" xfId="0" applyFont="1" applyFill="1" applyBorder="1" applyAlignment="1">
      <alignment horizontal="justify" vertical="center" wrapText="1"/>
    </xf>
    <xf numFmtId="164" fontId="11" fillId="3" borderId="2" xfId="0" applyNumberFormat="1" applyFont="1" applyFill="1" applyBorder="1" applyAlignment="1">
      <alignment horizontal="justify" vertical="center" wrapText="1"/>
    </xf>
    <xf numFmtId="164" fontId="11" fillId="3" borderId="6" xfId="0" applyNumberFormat="1" applyFont="1" applyFill="1" applyBorder="1" applyAlignment="1">
      <alignment horizontal="justify" vertical="center" wrapText="1"/>
    </xf>
    <xf numFmtId="164" fontId="11" fillId="3" borderId="5" xfId="0" applyNumberFormat="1" applyFont="1" applyFill="1" applyBorder="1" applyAlignment="1">
      <alignment horizontal="justify" vertical="center" wrapText="1"/>
    </xf>
    <xf numFmtId="0" fontId="15" fillId="2" borderId="4" xfId="0" applyFont="1" applyFill="1" applyBorder="1" applyAlignment="1">
      <alignment horizontal="center" wrapText="1"/>
    </xf>
    <xf numFmtId="0" fontId="15" fillId="2" borderId="3" xfId="0" applyFont="1" applyFill="1" applyBorder="1" applyAlignment="1">
      <alignment horizontal="center" wrapText="1"/>
    </xf>
    <xf numFmtId="0" fontId="15" fillId="2" borderId="7" xfId="0" applyFont="1" applyFill="1" applyBorder="1" applyAlignment="1">
      <alignment horizontal="center" wrapText="1"/>
    </xf>
    <xf numFmtId="0" fontId="5" fillId="7" borderId="2" xfId="0" applyFont="1" applyFill="1" applyBorder="1" applyAlignment="1">
      <alignment horizontal="justify" vertical="center" wrapText="1"/>
    </xf>
    <xf numFmtId="0" fontId="5" fillId="7" borderId="5" xfId="0" applyFont="1" applyFill="1" applyBorder="1" applyAlignment="1">
      <alignment horizontal="justify" vertical="center" wrapText="1"/>
    </xf>
    <xf numFmtId="0" fontId="5" fillId="7" borderId="6" xfId="0" applyFont="1" applyFill="1" applyBorder="1" applyAlignment="1">
      <alignment horizontal="justify" vertical="center" wrapText="1"/>
    </xf>
    <xf numFmtId="164" fontId="5" fillId="7" borderId="2" xfId="0" applyNumberFormat="1" applyFont="1" applyFill="1" applyBorder="1" applyAlignment="1">
      <alignment horizontal="justify" vertical="center" wrapText="1"/>
    </xf>
    <xf numFmtId="164" fontId="5" fillId="7" borderId="6" xfId="0" applyNumberFormat="1" applyFont="1" applyFill="1" applyBorder="1" applyAlignment="1">
      <alignment horizontal="justify" vertical="center" wrapText="1"/>
    </xf>
    <xf numFmtId="164" fontId="5" fillId="7" borderId="5" xfId="0" applyNumberFormat="1" applyFont="1" applyFill="1" applyBorder="1" applyAlignment="1">
      <alignment horizontal="justify" vertical="center" wrapText="1"/>
    </xf>
    <xf numFmtId="0" fontId="5" fillId="7" borderId="11" xfId="0" applyFont="1" applyFill="1" applyBorder="1" applyAlignment="1">
      <alignment horizontal="left" vertical="center" wrapText="1"/>
    </xf>
    <xf numFmtId="0" fontId="5" fillId="7" borderId="0" xfId="0" applyFont="1" applyFill="1" applyAlignment="1">
      <alignment horizontal="left" vertical="center" wrapText="1"/>
    </xf>
    <xf numFmtId="0" fontId="5" fillId="7" borderId="12" xfId="0" applyFont="1" applyFill="1" applyBorder="1" applyAlignment="1">
      <alignment horizontal="left" vertical="center" wrapText="1"/>
    </xf>
    <xf numFmtId="9" fontId="5" fillId="7" borderId="2" xfId="0" applyNumberFormat="1"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5" xfId="0" applyFont="1" applyFill="1" applyBorder="1" applyAlignment="1">
      <alignment horizontal="center" vertical="center" wrapText="1"/>
    </xf>
    <xf numFmtId="9" fontId="4" fillId="7" borderId="2" xfId="2" applyFont="1" applyFill="1" applyBorder="1" applyAlignment="1">
      <alignment horizontal="center" vertical="center" wrapText="1"/>
    </xf>
    <xf numFmtId="9" fontId="4" fillId="7" borderId="6" xfId="2" applyFont="1" applyFill="1" applyBorder="1" applyAlignment="1">
      <alignment horizontal="center" vertical="center" wrapText="1"/>
    </xf>
    <xf numFmtId="9" fontId="4" fillId="7" borderId="5" xfId="2"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15" fillId="3" borderId="2"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2" xfId="0" applyFont="1" applyFill="1" applyBorder="1" applyAlignment="1">
      <alignment horizontal="left" vertical="top" wrapText="1"/>
    </xf>
    <xf numFmtId="0" fontId="15" fillId="3" borderId="5" xfId="0" applyFont="1" applyFill="1" applyBorder="1" applyAlignment="1">
      <alignment horizontal="left" vertical="top" wrapText="1"/>
    </xf>
    <xf numFmtId="0" fontId="15" fillId="3" borderId="1" xfId="0" applyFont="1" applyFill="1" applyBorder="1" applyAlignment="1">
      <alignment horizontal="left" vertical="top" wrapText="1"/>
    </xf>
    <xf numFmtId="0" fontId="15" fillId="3" borderId="6" xfId="0" applyFont="1" applyFill="1" applyBorder="1" applyAlignment="1">
      <alignment horizontal="left" vertical="top" wrapText="1"/>
    </xf>
    <xf numFmtId="0" fontId="15" fillId="3" borderId="2" xfId="0" applyFont="1" applyFill="1" applyBorder="1" applyAlignment="1">
      <alignment horizontal="justify"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43" fontId="2" fillId="3" borderId="0" xfId="0" applyNumberFormat="1" applyFont="1" applyFill="1" applyAlignment="1">
      <alignment horizontal="justify" vertical="center" wrapText="1"/>
    </xf>
    <xf numFmtId="0" fontId="11" fillId="2" borderId="6" xfId="0" applyFont="1" applyFill="1" applyBorder="1" applyAlignment="1">
      <alignment horizontal="justify" vertical="center" wrapText="1"/>
    </xf>
    <xf numFmtId="0" fontId="11" fillId="0" borderId="2" xfId="0" applyFont="1" applyBorder="1" applyAlignment="1">
      <alignment horizontal="left" vertical="top" wrapText="1"/>
    </xf>
    <xf numFmtId="0" fontId="11" fillId="0" borderId="5" xfId="0" applyFont="1" applyBorder="1" applyAlignment="1">
      <alignment horizontal="left" vertical="top" wrapText="1"/>
    </xf>
    <xf numFmtId="0" fontId="11" fillId="0" borderId="1" xfId="0" applyFont="1" applyBorder="1" applyAlignment="1">
      <alignment horizontal="left" vertical="top" wrapText="1"/>
    </xf>
    <xf numFmtId="0" fontId="11" fillId="2" borderId="2"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2" borderId="1" xfId="0" applyFont="1" applyFill="1" applyBorder="1" applyAlignment="1">
      <alignment horizontal="justify" vertical="center" wrapText="1"/>
    </xf>
    <xf numFmtId="9" fontId="2" fillId="3" borderId="2" xfId="0" applyNumberFormat="1" applyFont="1" applyFill="1" applyBorder="1" applyAlignment="1">
      <alignment horizontal="center" vertical="center" wrapText="1"/>
    </xf>
    <xf numFmtId="9" fontId="2" fillId="3" borderId="5" xfId="0" applyNumberFormat="1" applyFont="1" applyFill="1" applyBorder="1" applyAlignment="1">
      <alignment horizontal="center" vertical="center" wrapText="1"/>
    </xf>
    <xf numFmtId="164" fontId="2" fillId="3" borderId="1" xfId="0" applyNumberFormat="1" applyFont="1" applyFill="1" applyBorder="1" applyAlignment="1">
      <alignment horizontal="justify" vertical="center" wrapText="1"/>
    </xf>
    <xf numFmtId="0" fontId="21"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21" fillId="0" borderId="1" xfId="0" applyFont="1" applyBorder="1" applyAlignment="1">
      <alignment horizontal="left" vertical="center" wrapText="1"/>
    </xf>
    <xf numFmtId="0" fontId="15" fillId="0" borderId="1" xfId="3" applyFont="1" applyBorder="1" applyAlignment="1">
      <alignment horizontal="justify" vertical="center" wrapText="1"/>
    </xf>
    <xf numFmtId="0" fontId="1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15" fillId="0" borderId="4" xfId="0" applyFont="1" applyBorder="1" applyAlignment="1">
      <alignment horizontal="center" wrapText="1"/>
    </xf>
    <xf numFmtId="0" fontId="15" fillId="0" borderId="3" xfId="0" applyFont="1" applyBorder="1" applyAlignment="1">
      <alignment horizontal="center" wrapText="1"/>
    </xf>
    <xf numFmtId="0" fontId="15" fillId="0" borderId="7" xfId="0" applyFont="1" applyBorder="1" applyAlignment="1">
      <alignment horizontal="center" wrapText="1"/>
    </xf>
    <xf numFmtId="0" fontId="10" fillId="0" borderId="1" xfId="3" applyFont="1" applyBorder="1" applyAlignment="1">
      <alignment horizontal="justify" vertical="center" wrapText="1"/>
    </xf>
    <xf numFmtId="0" fontId="15" fillId="0" borderId="1" xfId="3" applyFont="1" applyBorder="1" applyAlignment="1">
      <alignment horizontal="left" vertical="center" wrapText="1"/>
    </xf>
    <xf numFmtId="0" fontId="15" fillId="0" borderId="1" xfId="0" applyFont="1" applyBorder="1" applyAlignment="1">
      <alignment horizontal="justify" vertical="center" wrapText="1"/>
    </xf>
    <xf numFmtId="0" fontId="10" fillId="0" borderId="1" xfId="0" applyFont="1" applyBorder="1" applyAlignment="1">
      <alignment horizontal="justify" vertical="center" wrapText="1"/>
    </xf>
    <xf numFmtId="164" fontId="10"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22" fillId="0" borderId="1" xfId="0" applyFont="1" applyBorder="1" applyAlignment="1">
      <alignment horizontal="left" vertical="top" wrapText="1"/>
    </xf>
    <xf numFmtId="0" fontId="5" fillId="0" borderId="2"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6" xfId="0" applyFont="1" applyBorder="1" applyAlignment="1">
      <alignment horizontal="justify" vertical="center" wrapText="1"/>
    </xf>
    <xf numFmtId="164" fontId="5" fillId="0" borderId="2" xfId="0" applyNumberFormat="1" applyFont="1" applyBorder="1" applyAlignment="1">
      <alignment horizontal="justify" vertical="center" wrapText="1"/>
    </xf>
    <xf numFmtId="164" fontId="5" fillId="0" borderId="6" xfId="0" applyNumberFormat="1" applyFont="1" applyBorder="1" applyAlignment="1">
      <alignment horizontal="justify" vertical="center" wrapText="1"/>
    </xf>
    <xf numFmtId="164" fontId="5" fillId="0" borderId="5" xfId="0" applyNumberFormat="1" applyFont="1" applyBorder="1" applyAlignment="1">
      <alignment horizontal="justify" vertical="center" wrapText="1"/>
    </xf>
    <xf numFmtId="0" fontId="5" fillId="0" borderId="7" xfId="0" applyFont="1" applyBorder="1" applyAlignment="1">
      <alignment horizontal="left" vertical="top" wrapText="1"/>
    </xf>
    <xf numFmtId="0" fontId="5" fillId="0" borderId="13" xfId="0" applyFont="1" applyBorder="1" applyAlignment="1">
      <alignment horizontal="left" vertical="top" wrapText="1"/>
    </xf>
    <xf numFmtId="0" fontId="5" fillId="0" borderId="15" xfId="0" applyFont="1" applyBorder="1" applyAlignment="1">
      <alignment horizontal="left" vertical="top" wrapText="1"/>
    </xf>
    <xf numFmtId="0" fontId="5" fillId="0" borderId="14" xfId="0" applyFont="1" applyBorder="1" applyAlignment="1">
      <alignment horizontal="left" vertical="top" wrapText="1"/>
    </xf>
    <xf numFmtId="0" fontId="5" fillId="2" borderId="13"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xf numFmtId="164" fontId="4" fillId="0" borderId="2" xfId="0" applyNumberFormat="1" applyFont="1" applyBorder="1" applyAlignment="1">
      <alignment horizontal="justify" vertical="center" wrapText="1"/>
    </xf>
    <xf numFmtId="164" fontId="4" fillId="0" borderId="5" xfId="0" applyNumberFormat="1" applyFont="1" applyBorder="1" applyAlignment="1">
      <alignment horizontal="justify" vertical="center" wrapText="1"/>
    </xf>
    <xf numFmtId="0" fontId="5" fillId="0" borderId="8"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10"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0" xfId="0" applyFont="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5"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9" fontId="4" fillId="0" borderId="2" xfId="2" applyFont="1" applyFill="1" applyBorder="1" applyAlignment="1">
      <alignment horizontal="center" vertical="center" wrapText="1"/>
    </xf>
    <xf numFmtId="9" fontId="4" fillId="0" borderId="6" xfId="2" applyFont="1" applyFill="1" applyBorder="1" applyAlignment="1">
      <alignment horizontal="center" vertical="center" wrapText="1"/>
    </xf>
    <xf numFmtId="9" fontId="4" fillId="0" borderId="5" xfId="2" applyFont="1" applyFill="1" applyBorder="1" applyAlignment="1">
      <alignment horizontal="center" vertical="center" wrapText="1"/>
    </xf>
    <xf numFmtId="0" fontId="5" fillId="2" borderId="9" xfId="0" applyFont="1" applyFill="1" applyBorder="1" applyAlignment="1">
      <alignment horizontal="justify" vertical="center" wrapText="1"/>
    </xf>
    <xf numFmtId="0" fontId="5" fillId="2" borderId="10" xfId="0" applyFont="1" applyFill="1" applyBorder="1" applyAlignment="1">
      <alignment horizontal="justify" vertical="center" wrapText="1"/>
    </xf>
    <xf numFmtId="0" fontId="5" fillId="2" borderId="11" xfId="0" applyFont="1" applyFill="1" applyBorder="1" applyAlignment="1">
      <alignment horizontal="justify" vertical="center" wrapText="1"/>
    </xf>
    <xf numFmtId="0" fontId="5" fillId="2" borderId="0" xfId="0" applyFont="1" applyFill="1" applyAlignment="1">
      <alignment horizontal="justify" vertical="center" wrapText="1"/>
    </xf>
    <xf numFmtId="0" fontId="5" fillId="2" borderId="12" xfId="0" applyFont="1" applyFill="1" applyBorder="1" applyAlignment="1">
      <alignment horizontal="justify" vertical="center" wrapText="1"/>
    </xf>
    <xf numFmtId="0" fontId="5" fillId="2" borderId="13" xfId="0" applyFont="1" applyFill="1" applyBorder="1" applyAlignment="1">
      <alignment horizontal="justify" vertical="center" wrapText="1"/>
    </xf>
    <xf numFmtId="0" fontId="5" fillId="2" borderId="15" xfId="0" applyFont="1" applyFill="1" applyBorder="1" applyAlignment="1">
      <alignment horizontal="justify" vertical="center" wrapText="1"/>
    </xf>
    <xf numFmtId="0" fontId="5" fillId="2" borderId="14" xfId="0" applyFont="1" applyFill="1" applyBorder="1" applyAlignment="1">
      <alignment horizontal="justify" vertical="center" wrapText="1"/>
    </xf>
    <xf numFmtId="0" fontId="5" fillId="7" borderId="24"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5" fillId="7" borderId="26"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27"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0" borderId="2" xfId="0" applyFont="1" applyBorder="1" applyAlignment="1">
      <alignment wrapText="1"/>
    </xf>
    <xf numFmtId="0" fontId="5" fillId="0" borderId="16" xfId="0" applyFont="1" applyBorder="1" applyAlignment="1">
      <alignment wrapText="1"/>
    </xf>
    <xf numFmtId="0" fontId="5" fillId="0" borderId="19" xfId="0" applyFont="1" applyBorder="1" applyAlignment="1">
      <alignment wrapText="1"/>
    </xf>
    <xf numFmtId="0" fontId="5" fillId="0" borderId="6" xfId="0" applyFont="1" applyBorder="1" applyAlignment="1">
      <alignment wrapText="1"/>
    </xf>
    <xf numFmtId="0" fontId="5" fillId="0" borderId="5" xfId="0" applyFont="1" applyBorder="1" applyAlignment="1">
      <alignment wrapText="1"/>
    </xf>
    <xf numFmtId="0" fontId="5" fillId="8" borderId="2" xfId="0" applyFont="1" applyFill="1" applyBorder="1" applyAlignment="1">
      <alignment wrapText="1"/>
    </xf>
    <xf numFmtId="0" fontId="5" fillId="8" borderId="6" xfId="0" applyFont="1" applyFill="1" applyBorder="1" applyAlignment="1">
      <alignment wrapText="1"/>
    </xf>
    <xf numFmtId="0" fontId="5" fillId="8" borderId="16" xfId="0" applyFont="1" applyFill="1" applyBorder="1" applyAlignment="1">
      <alignment wrapText="1"/>
    </xf>
    <xf numFmtId="0" fontId="4" fillId="8" borderId="0" xfId="0" applyFont="1" applyFill="1" applyAlignment="1">
      <alignment wrapText="1"/>
    </xf>
    <xf numFmtId="0" fontId="5" fillId="8" borderId="2" xfId="0" applyFont="1" applyFill="1" applyBorder="1" applyAlignment="1">
      <alignment horizontal="center" wrapText="1"/>
    </xf>
    <xf numFmtId="0" fontId="5" fillId="8" borderId="6" xfId="0" applyFont="1" applyFill="1" applyBorder="1" applyAlignment="1">
      <alignment horizontal="center" wrapText="1"/>
    </xf>
    <xf numFmtId="0" fontId="5" fillId="8" borderId="5" xfId="0" applyFont="1" applyFill="1" applyBorder="1" applyAlignment="1">
      <alignment horizontal="center" wrapText="1"/>
    </xf>
    <xf numFmtId="0" fontId="5" fillId="8" borderId="4" xfId="0" applyFont="1" applyFill="1" applyBorder="1" applyAlignment="1">
      <alignment horizontal="center" wrapText="1"/>
    </xf>
    <xf numFmtId="0" fontId="5" fillId="8" borderId="3" xfId="0" applyFont="1" applyFill="1" applyBorder="1" applyAlignment="1">
      <alignment horizontal="center" wrapText="1"/>
    </xf>
    <xf numFmtId="0" fontId="5" fillId="8" borderId="7" xfId="0" applyFont="1" applyFill="1" applyBorder="1" applyAlignment="1">
      <alignment horizontal="center" wrapText="1"/>
    </xf>
    <xf numFmtId="0" fontId="5" fillId="8" borderId="8"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5" xfId="0" applyFont="1" applyFill="1" applyBorder="1" applyAlignment="1">
      <alignment wrapText="1"/>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0" xfId="0" applyFont="1" applyFill="1" applyAlignment="1">
      <alignment horizontal="center" vertical="center" wrapText="1"/>
    </xf>
    <xf numFmtId="0" fontId="5" fillId="7" borderId="20"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23" xfId="0" applyFont="1" applyFill="1" applyBorder="1" applyAlignment="1">
      <alignment horizontal="center" vertical="center" wrapText="1"/>
    </xf>
    <xf numFmtId="9" fontId="4" fillId="7" borderId="19" xfId="0" applyNumberFormat="1"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16" xfId="0" applyFont="1" applyFill="1" applyBorder="1" applyAlignment="1">
      <alignment horizontal="center" vertical="center" wrapText="1"/>
    </xf>
    <xf numFmtId="164" fontId="5" fillId="3" borderId="2" xfId="0" applyNumberFormat="1" applyFont="1" applyFill="1" applyBorder="1" applyAlignment="1">
      <alignment horizontal="justify" vertical="center" wrapText="1"/>
    </xf>
    <xf numFmtId="164" fontId="5" fillId="3" borderId="6" xfId="0" applyNumberFormat="1" applyFont="1" applyFill="1" applyBorder="1" applyAlignment="1">
      <alignment horizontal="justify" vertical="center" wrapText="1"/>
    </xf>
    <xf numFmtId="164" fontId="5" fillId="3" borderId="5" xfId="0" applyNumberFormat="1" applyFont="1" applyFill="1" applyBorder="1" applyAlignment="1">
      <alignment horizontal="justify" vertical="center" wrapText="1"/>
    </xf>
    <xf numFmtId="0" fontId="5" fillId="8" borderId="2" xfId="0" applyFont="1" applyFill="1" applyBorder="1" applyAlignment="1">
      <alignment horizontal="left" vertical="center" wrapText="1"/>
    </xf>
    <xf numFmtId="0" fontId="5" fillId="8" borderId="6" xfId="0" applyFont="1" applyFill="1" applyBorder="1" applyAlignment="1">
      <alignment horizontal="left" vertical="center" wrapText="1"/>
    </xf>
    <xf numFmtId="0" fontId="5" fillId="8" borderId="5" xfId="0" applyFont="1" applyFill="1" applyBorder="1" applyAlignment="1">
      <alignment horizontal="left" vertical="center" wrapText="1"/>
    </xf>
    <xf numFmtId="0" fontId="4" fillId="8" borderId="2" xfId="0" applyFont="1" applyFill="1" applyBorder="1" applyAlignment="1">
      <alignment vertical="center" wrapText="1"/>
    </xf>
    <xf numFmtId="0" fontId="4" fillId="8" borderId="6" xfId="0" applyFont="1" applyFill="1" applyBorder="1" applyAlignment="1">
      <alignment vertical="center" wrapText="1"/>
    </xf>
    <xf numFmtId="0" fontId="4" fillId="8" borderId="5" xfId="0" applyFont="1" applyFill="1" applyBorder="1" applyAlignment="1">
      <alignment vertical="center" wrapText="1"/>
    </xf>
    <xf numFmtId="0" fontId="4" fillId="8" borderId="2" xfId="0" applyFont="1" applyFill="1" applyBorder="1" applyAlignment="1">
      <alignment horizontal="left" vertical="center" wrapText="1"/>
    </xf>
    <xf numFmtId="0" fontId="4" fillId="8" borderId="6" xfId="0" applyFont="1" applyFill="1" applyBorder="1" applyAlignment="1">
      <alignment horizontal="left" vertical="center" wrapText="1"/>
    </xf>
    <xf numFmtId="0" fontId="4" fillId="8" borderId="5" xfId="0" applyFont="1" applyFill="1" applyBorder="1" applyAlignment="1">
      <alignment horizontal="left" vertical="center" wrapText="1"/>
    </xf>
    <xf numFmtId="0" fontId="5" fillId="8" borderId="8" xfId="0" applyFont="1" applyFill="1" applyBorder="1" applyAlignment="1">
      <alignment horizontal="left" vertical="center" wrapText="1"/>
    </xf>
    <xf numFmtId="0" fontId="5" fillId="8" borderId="9" xfId="0" applyFont="1" applyFill="1" applyBorder="1" applyAlignment="1">
      <alignment horizontal="left" vertical="center" wrapText="1"/>
    </xf>
    <xf numFmtId="0" fontId="5" fillId="8" borderId="10" xfId="0" applyFont="1" applyFill="1" applyBorder="1" applyAlignment="1">
      <alignment horizontal="left" vertical="center" wrapText="1"/>
    </xf>
    <xf numFmtId="0" fontId="5" fillId="8" borderId="11" xfId="0" applyFont="1" applyFill="1" applyBorder="1" applyAlignment="1">
      <alignment horizontal="left" vertical="center" wrapText="1"/>
    </xf>
    <xf numFmtId="0" fontId="5" fillId="8" borderId="0" xfId="0" applyFont="1" applyFill="1" applyAlignment="1">
      <alignment horizontal="left" vertical="center" wrapText="1"/>
    </xf>
    <xf numFmtId="0" fontId="5" fillId="8" borderId="12" xfId="0" applyFont="1" applyFill="1" applyBorder="1" applyAlignment="1">
      <alignment horizontal="left" vertical="center" wrapText="1"/>
    </xf>
    <xf numFmtId="0" fontId="5" fillId="8" borderId="13" xfId="0" applyFont="1" applyFill="1" applyBorder="1" applyAlignment="1">
      <alignment horizontal="left" vertical="center" wrapText="1"/>
    </xf>
    <xf numFmtId="0" fontId="5" fillId="8" borderId="15" xfId="0" applyFont="1" applyFill="1" applyBorder="1" applyAlignment="1">
      <alignment horizontal="left" vertical="center" wrapText="1"/>
    </xf>
    <xf numFmtId="0" fontId="5" fillId="8" borderId="14"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vertical="center" wrapText="1"/>
    </xf>
    <xf numFmtId="0" fontId="5" fillId="8" borderId="2" xfId="0" applyFont="1" applyFill="1" applyBorder="1" applyAlignment="1">
      <alignment vertical="center" wrapText="1"/>
    </xf>
    <xf numFmtId="0" fontId="5" fillId="8" borderId="5" xfId="0" applyFont="1" applyFill="1" applyBorder="1" applyAlignment="1">
      <alignment vertical="center" wrapText="1"/>
    </xf>
    <xf numFmtId="42" fontId="5" fillId="3" borderId="2" xfId="12" applyFont="1" applyFill="1" applyBorder="1" applyAlignment="1">
      <alignment horizontal="justify" vertical="center" wrapText="1"/>
    </xf>
    <xf numFmtId="42" fontId="5" fillId="3" borderId="6" xfId="12" applyFont="1" applyFill="1" applyBorder="1" applyAlignment="1">
      <alignment horizontal="justify" vertical="center" wrapText="1"/>
    </xf>
    <xf numFmtId="42" fontId="5" fillId="3" borderId="5" xfId="12" applyFont="1" applyFill="1" applyBorder="1" applyAlignment="1">
      <alignment horizontal="justify" vertical="center" wrapText="1"/>
    </xf>
    <xf numFmtId="0" fontId="5" fillId="2" borderId="1" xfId="14" applyFont="1" applyFill="1" applyBorder="1" applyAlignment="1">
      <alignment horizontal="justify" vertical="center" wrapText="1"/>
    </xf>
    <xf numFmtId="164" fontId="4" fillId="3" borderId="2" xfId="14" applyNumberFormat="1" applyFont="1" applyFill="1" applyBorder="1" applyAlignment="1">
      <alignment horizontal="justify" vertical="center" wrapText="1"/>
    </xf>
    <xf numFmtId="164" fontId="4" fillId="3" borderId="5" xfId="14" applyNumberFormat="1" applyFont="1" applyFill="1" applyBorder="1" applyAlignment="1">
      <alignment horizontal="justify" vertical="center" wrapText="1"/>
    </xf>
    <xf numFmtId="0" fontId="5" fillId="2" borderId="1" xfId="14" applyFont="1" applyFill="1" applyBorder="1" applyAlignment="1">
      <alignment horizontal="center" vertical="center" wrapText="1"/>
    </xf>
    <xf numFmtId="0" fontId="5" fillId="2" borderId="4" xfId="14" applyFont="1" applyFill="1" applyBorder="1" applyAlignment="1">
      <alignment horizontal="center" wrapText="1"/>
    </xf>
    <xf numFmtId="0" fontId="5" fillId="2" borderId="3" xfId="14" applyFont="1" applyFill="1" applyBorder="1" applyAlignment="1">
      <alignment horizontal="center" wrapText="1"/>
    </xf>
    <xf numFmtId="0" fontId="5" fillId="2" borderId="7" xfId="14" applyFont="1" applyFill="1" applyBorder="1" applyAlignment="1">
      <alignment horizontal="center" wrapText="1"/>
    </xf>
    <xf numFmtId="0" fontId="5" fillId="2" borderId="1" xfId="14" applyFont="1" applyFill="1" applyBorder="1" applyAlignment="1">
      <alignment horizontal="left" vertical="center" wrapText="1"/>
    </xf>
    <xf numFmtId="0" fontId="5" fillId="0" borderId="2" xfId="14" applyFont="1" applyBorder="1" applyAlignment="1">
      <alignment horizontal="left" vertical="top" wrapText="1"/>
    </xf>
    <xf numFmtId="0" fontId="5" fillId="0" borderId="5" xfId="14" applyFont="1" applyBorder="1" applyAlignment="1">
      <alignment horizontal="left" vertical="top" wrapText="1"/>
    </xf>
    <xf numFmtId="0" fontId="5" fillId="0" borderId="1" xfId="14" applyFont="1" applyBorder="1" applyAlignment="1">
      <alignment horizontal="left" vertical="top" wrapText="1"/>
    </xf>
    <xf numFmtId="0" fontId="5" fillId="2" borderId="2" xfId="14" applyFont="1" applyFill="1" applyBorder="1" applyAlignment="1">
      <alignment horizontal="left" vertical="top" wrapText="1"/>
    </xf>
    <xf numFmtId="0" fontId="5" fillId="2" borderId="6" xfId="14" applyFont="1" applyFill="1" applyBorder="1" applyAlignment="1">
      <alignment horizontal="left" vertical="top" wrapText="1"/>
    </xf>
    <xf numFmtId="0" fontId="5" fillId="2" borderId="5" xfId="14" applyFont="1" applyFill="1" applyBorder="1" applyAlignment="1">
      <alignment horizontal="left" vertical="top" wrapText="1"/>
    </xf>
    <xf numFmtId="0" fontId="5" fillId="2" borderId="1" xfId="14" applyFont="1" applyFill="1" applyBorder="1" applyAlignment="1">
      <alignment horizontal="justify" vertical="center"/>
    </xf>
    <xf numFmtId="0" fontId="5" fillId="2" borderId="2" xfId="14" applyFont="1" applyFill="1" applyBorder="1" applyAlignment="1">
      <alignment horizontal="left" vertical="center" wrapText="1"/>
    </xf>
    <xf numFmtId="0" fontId="5" fillId="2" borderId="6" xfId="14" applyFont="1" applyFill="1" applyBorder="1" applyAlignment="1">
      <alignment horizontal="left" vertical="center" wrapText="1"/>
    </xf>
    <xf numFmtId="0" fontId="5" fillId="2" borderId="5" xfId="14" applyFont="1" applyFill="1" applyBorder="1" applyAlignment="1">
      <alignment horizontal="left" vertical="center" wrapText="1"/>
    </xf>
    <xf numFmtId="0" fontId="5" fillId="0" borderId="8" xfId="14" applyFont="1" applyBorder="1" applyAlignment="1">
      <alignment horizontal="justify" vertical="center" wrapText="1"/>
    </xf>
    <xf numFmtId="0" fontId="5" fillId="0" borderId="9" xfId="14" applyFont="1" applyBorder="1" applyAlignment="1">
      <alignment horizontal="justify" vertical="center" wrapText="1"/>
    </xf>
    <xf numFmtId="0" fontId="5" fillId="0" borderId="10" xfId="14" applyFont="1" applyBorder="1" applyAlignment="1">
      <alignment horizontal="justify" vertical="center" wrapText="1"/>
    </xf>
    <xf numFmtId="0" fontId="5" fillId="0" borderId="11" xfId="14" applyFont="1" applyBorder="1" applyAlignment="1">
      <alignment horizontal="justify" vertical="center" wrapText="1"/>
    </xf>
    <xf numFmtId="0" fontId="5" fillId="0" borderId="0" xfId="14" applyFont="1" applyAlignment="1">
      <alignment horizontal="justify" vertical="center" wrapText="1"/>
    </xf>
    <xf numFmtId="0" fontId="5" fillId="0" borderId="12" xfId="14" applyFont="1" applyBorder="1" applyAlignment="1">
      <alignment horizontal="justify" vertical="center" wrapText="1"/>
    </xf>
    <xf numFmtId="0" fontId="5" fillId="0" borderId="13" xfId="14" applyFont="1" applyBorder="1" applyAlignment="1">
      <alignment horizontal="justify" vertical="center" wrapText="1"/>
    </xf>
    <xf numFmtId="0" fontId="5" fillId="0" borderId="15" xfId="14" applyFont="1" applyBorder="1" applyAlignment="1">
      <alignment horizontal="justify" vertical="center" wrapText="1"/>
    </xf>
    <xf numFmtId="0" fontId="5" fillId="0" borderId="14" xfId="14" applyFont="1" applyBorder="1" applyAlignment="1">
      <alignment horizontal="justify" vertical="center" wrapText="1"/>
    </xf>
    <xf numFmtId="0" fontId="5" fillId="2" borderId="2" xfId="14" applyFont="1" applyFill="1" applyBorder="1" applyAlignment="1">
      <alignment horizontal="center" vertical="center" wrapText="1"/>
    </xf>
    <xf numFmtId="0" fontId="5" fillId="2" borderId="6" xfId="14" applyFont="1" applyFill="1" applyBorder="1" applyAlignment="1">
      <alignment horizontal="center" vertical="center" wrapText="1"/>
    </xf>
    <xf numFmtId="0" fontId="5" fillId="2" borderId="5" xfId="14" applyFont="1" applyFill="1" applyBorder="1" applyAlignment="1">
      <alignment horizontal="center" vertical="center" wrapText="1"/>
    </xf>
    <xf numFmtId="0" fontId="5" fillId="2" borderId="2" xfId="14" applyFont="1" applyFill="1" applyBorder="1" applyAlignment="1">
      <alignment horizontal="justify" vertical="center" wrapText="1"/>
    </xf>
    <xf numFmtId="0" fontId="5" fillId="2" borderId="5" xfId="14" applyFont="1" applyFill="1" applyBorder="1" applyAlignment="1">
      <alignment horizontal="justify" vertical="center" wrapText="1"/>
    </xf>
    <xf numFmtId="0" fontId="5" fillId="2" borderId="6" xfId="14" applyFont="1" applyFill="1" applyBorder="1" applyAlignment="1">
      <alignment horizontal="justify" vertical="center" wrapText="1"/>
    </xf>
    <xf numFmtId="164" fontId="5" fillId="0" borderId="2" xfId="14" applyNumberFormat="1" applyFont="1" applyBorder="1" applyAlignment="1">
      <alignment horizontal="justify" vertical="center" wrapText="1"/>
    </xf>
    <xf numFmtId="164" fontId="5" fillId="0" borderId="6" xfId="14" applyNumberFormat="1" applyFont="1" applyBorder="1" applyAlignment="1">
      <alignment horizontal="justify" vertical="center" wrapText="1"/>
    </xf>
    <xf numFmtId="164" fontId="5" fillId="0" borderId="5" xfId="14" applyNumberFormat="1" applyFont="1" applyBorder="1" applyAlignment="1">
      <alignment horizontal="justify" vertical="center" wrapText="1"/>
    </xf>
    <xf numFmtId="164" fontId="5" fillId="3" borderId="2" xfId="0" applyNumberFormat="1" applyFont="1" applyFill="1" applyBorder="1" applyAlignment="1">
      <alignment horizontal="left" vertical="center" wrapText="1"/>
    </xf>
    <xf numFmtId="164" fontId="5" fillId="3" borderId="5" xfId="0" applyNumberFormat="1" applyFont="1" applyFill="1" applyBorder="1" applyAlignment="1">
      <alignment horizontal="left" vertical="center" wrapText="1"/>
    </xf>
    <xf numFmtId="0" fontId="5" fillId="2" borderId="1" xfId="0" applyFont="1" applyFill="1" applyBorder="1" applyAlignment="1">
      <alignment horizontal="center" wrapText="1"/>
    </xf>
    <xf numFmtId="164" fontId="4" fillId="3" borderId="1" xfId="0" applyNumberFormat="1" applyFont="1" applyFill="1" applyBorder="1" applyAlignment="1">
      <alignment horizontal="justify" vertical="center" wrapText="1"/>
    </xf>
    <xf numFmtId="0" fontId="5" fillId="2" borderId="1" xfId="0" applyFont="1" applyFill="1" applyBorder="1" applyAlignment="1">
      <alignment horizontal="left" vertical="top" wrapText="1"/>
    </xf>
    <xf numFmtId="164" fontId="10" fillId="3" borderId="0" xfId="0" applyNumberFormat="1" applyFont="1" applyFill="1" applyAlignment="1">
      <alignment horizontal="justify" vertical="center" wrapText="1"/>
    </xf>
    <xf numFmtId="0" fontId="15" fillId="2" borderId="1" xfId="0" applyFont="1" applyFill="1" applyBorder="1" applyAlignment="1">
      <alignment horizontal="center" wrapText="1"/>
    </xf>
    <xf numFmtId="164" fontId="10" fillId="3" borderId="1" xfId="0" applyNumberFormat="1" applyFont="1" applyFill="1" applyBorder="1" applyAlignment="1">
      <alignment horizontal="justify" vertical="center" wrapText="1"/>
    </xf>
    <xf numFmtId="0" fontId="10" fillId="2" borderId="11" xfId="0" applyFont="1" applyFill="1" applyBorder="1" applyAlignment="1">
      <alignment horizontal="left" vertical="center" wrapText="1"/>
    </xf>
    <xf numFmtId="164" fontId="15" fillId="3" borderId="1" xfId="0" applyNumberFormat="1" applyFont="1" applyFill="1" applyBorder="1" applyAlignment="1">
      <alignment horizontal="justify" vertical="center" wrapText="1"/>
    </xf>
    <xf numFmtId="0" fontId="15" fillId="0" borderId="7" xfId="0" applyFont="1" applyBorder="1" applyAlignment="1">
      <alignment horizontal="left" vertical="top" wrapText="1"/>
    </xf>
    <xf numFmtId="0" fontId="5" fillId="0" borderId="2" xfId="0"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lignment vertical="center" wrapText="1"/>
    </xf>
    <xf numFmtId="0" fontId="5" fillId="8" borderId="6" xfId="0" applyFont="1" applyFill="1" applyBorder="1" applyAlignment="1">
      <alignment vertical="center" wrapText="1"/>
    </xf>
    <xf numFmtId="0" fontId="5" fillId="8" borderId="16" xfId="0" applyFont="1" applyFill="1" applyBorder="1" applyAlignment="1">
      <alignment vertical="center" wrapText="1"/>
    </xf>
    <xf numFmtId="0" fontId="5" fillId="8" borderId="8" xfId="0" applyFont="1" applyFill="1" applyBorder="1" applyAlignment="1">
      <alignment wrapText="1"/>
    </xf>
    <xf numFmtId="0" fontId="5" fillId="8" borderId="9" xfId="0" applyFont="1" applyFill="1" applyBorder="1" applyAlignment="1">
      <alignment wrapText="1"/>
    </xf>
    <xf numFmtId="0" fontId="5" fillId="8" borderId="18" xfId="0" applyFont="1" applyFill="1" applyBorder="1" applyAlignment="1">
      <alignment wrapText="1"/>
    </xf>
    <xf numFmtId="0" fontId="5" fillId="8" borderId="11" xfId="0" applyFont="1" applyFill="1" applyBorder="1" applyAlignment="1">
      <alignment wrapText="1"/>
    </xf>
    <xf numFmtId="0" fontId="5" fillId="8" borderId="0" xfId="0" applyFont="1" applyFill="1" applyAlignment="1">
      <alignment wrapText="1"/>
    </xf>
    <xf numFmtId="0" fontId="5" fillId="8" borderId="20" xfId="0" applyFont="1" applyFill="1" applyBorder="1" applyAlignment="1">
      <alignment wrapText="1"/>
    </xf>
    <xf numFmtId="0" fontId="5" fillId="8" borderId="21" xfId="0" applyFont="1" applyFill="1" applyBorder="1" applyAlignment="1">
      <alignment wrapText="1"/>
    </xf>
    <xf numFmtId="0" fontId="5" fillId="8" borderId="22" xfId="0" applyFont="1" applyFill="1" applyBorder="1" applyAlignment="1">
      <alignment wrapText="1"/>
    </xf>
    <xf numFmtId="0" fontId="5" fillId="8" borderId="23" xfId="0" applyFont="1" applyFill="1" applyBorder="1" applyAlignment="1">
      <alignment wrapText="1"/>
    </xf>
    <xf numFmtId="0" fontId="25" fillId="0" borderId="2" xfId="0" applyFont="1" applyBorder="1" applyAlignment="1">
      <alignment wrapText="1"/>
    </xf>
    <xf numFmtId="0" fontId="25" fillId="0" borderId="6" xfId="0" applyFont="1" applyBorder="1" applyAlignment="1">
      <alignment wrapText="1"/>
    </xf>
    <xf numFmtId="0" fontId="25" fillId="0" borderId="5" xfId="0" applyFont="1" applyBorder="1" applyAlignment="1">
      <alignment wrapText="1"/>
    </xf>
    <xf numFmtId="0" fontId="5" fillId="9" borderId="4" xfId="0" applyFont="1" applyFill="1" applyBorder="1" applyAlignment="1">
      <alignment horizontal="center" vertical="center" wrapText="1"/>
    </xf>
    <xf numFmtId="0" fontId="5" fillId="9" borderId="29" xfId="0" applyFont="1" applyFill="1" applyBorder="1" applyAlignment="1">
      <alignment horizontal="center" vertical="center" wrapText="1"/>
    </xf>
    <xf numFmtId="0" fontId="5" fillId="9" borderId="17" xfId="0" applyFont="1" applyFill="1" applyBorder="1" applyAlignment="1">
      <alignment horizontal="center" vertical="center" wrapText="1"/>
    </xf>
    <xf numFmtId="0" fontId="5" fillId="0" borderId="13" xfId="0" applyFont="1" applyBorder="1" applyAlignment="1">
      <alignment wrapText="1"/>
    </xf>
    <xf numFmtId="0" fontId="5" fillId="0" borderId="14" xfId="0" applyFont="1" applyBorder="1" applyAlignment="1">
      <alignment wrapText="1"/>
    </xf>
    <xf numFmtId="0" fontId="5" fillId="0" borderId="15" xfId="0" applyFont="1" applyBorder="1" applyAlignment="1">
      <alignment wrapText="1"/>
    </xf>
    <xf numFmtId="164" fontId="5" fillId="3" borderId="8" xfId="0" applyNumberFormat="1" applyFont="1" applyFill="1" applyBorder="1" applyAlignment="1">
      <alignment horizontal="justify" vertical="center" wrapText="1"/>
    </xf>
    <xf numFmtId="164" fontId="5" fillId="3" borderId="9" xfId="0" applyNumberFormat="1" applyFont="1" applyFill="1" applyBorder="1" applyAlignment="1">
      <alignment horizontal="justify" vertical="center" wrapText="1"/>
    </xf>
    <xf numFmtId="164" fontId="5" fillId="3" borderId="10" xfId="0" applyNumberFormat="1" applyFont="1" applyFill="1" applyBorder="1" applyAlignment="1">
      <alignment horizontal="justify" vertical="center" wrapText="1"/>
    </xf>
    <xf numFmtId="0" fontId="6" fillId="0" borderId="1" xfId="0" applyFont="1" applyBorder="1" applyAlignment="1">
      <alignment horizontal="left" vertical="top" wrapText="1"/>
    </xf>
    <xf numFmtId="0" fontId="5" fillId="3"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5" fillId="3" borderId="1" xfId="0" applyFont="1" applyFill="1" applyBorder="1" applyAlignment="1">
      <alignment horizontal="justify" vertical="center" wrapText="1"/>
    </xf>
    <xf numFmtId="0" fontId="6" fillId="3" borderId="1" xfId="0" applyFont="1" applyFill="1" applyBorder="1" applyAlignment="1">
      <alignment horizontal="justify" vertical="center" wrapText="1"/>
    </xf>
    <xf numFmtId="9" fontId="4" fillId="3" borderId="2" xfId="2" applyFont="1" applyFill="1" applyBorder="1" applyAlignment="1">
      <alignment horizontal="center" vertical="center" wrapText="1"/>
    </xf>
    <xf numFmtId="9" fontId="4" fillId="3" borderId="6" xfId="2" applyFont="1" applyFill="1" applyBorder="1" applyAlignment="1">
      <alignment horizontal="center" vertical="center" wrapText="1"/>
    </xf>
    <xf numFmtId="9" fontId="4" fillId="3" borderId="5" xfId="2" applyFont="1" applyFill="1" applyBorder="1" applyAlignment="1">
      <alignment horizontal="center" vertical="center" wrapText="1"/>
    </xf>
    <xf numFmtId="0" fontId="6" fillId="2" borderId="5" xfId="0" applyFont="1" applyFill="1" applyBorder="1" applyAlignment="1">
      <alignment horizontal="justify" vertical="center" wrapText="1"/>
    </xf>
    <xf numFmtId="0" fontId="6" fillId="0" borderId="2" xfId="0" applyFont="1" applyBorder="1" applyAlignment="1">
      <alignment horizontal="left" vertical="top" wrapText="1"/>
    </xf>
    <xf numFmtId="0" fontId="6" fillId="0" borderId="5" xfId="0" applyFont="1" applyBorder="1" applyAlignment="1">
      <alignment horizontal="left" vertical="top" wrapText="1"/>
    </xf>
    <xf numFmtId="0" fontId="5" fillId="2" borderId="1" xfId="0" applyFont="1" applyFill="1" applyBorder="1" applyAlignment="1">
      <alignment horizontal="justify" vertical="center"/>
    </xf>
    <xf numFmtId="0" fontId="25" fillId="7" borderId="2" xfId="0" applyFont="1" applyFill="1" applyBorder="1" applyAlignment="1">
      <alignment horizontal="justify" vertical="center" wrapText="1"/>
    </xf>
    <xf numFmtId="0" fontId="25" fillId="7" borderId="6" xfId="0" applyFont="1" applyFill="1" applyBorder="1" applyAlignment="1">
      <alignment horizontal="justify" vertical="center" wrapText="1"/>
    </xf>
    <xf numFmtId="0" fontId="25" fillId="7" borderId="5" xfId="0" applyFont="1" applyFill="1" applyBorder="1" applyAlignment="1">
      <alignment horizontal="justify"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5" fillId="0" borderId="6" xfId="0" applyFont="1" applyBorder="1" applyAlignment="1">
      <alignment horizontal="left" vertical="top" wrapText="1"/>
    </xf>
    <xf numFmtId="164" fontId="5"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8" xfId="0" applyFont="1" applyFill="1" applyBorder="1" applyAlignment="1">
      <alignment horizontal="justify" vertical="center" wrapText="1"/>
    </xf>
    <xf numFmtId="0" fontId="4" fillId="2" borderId="9" xfId="0" applyFont="1" applyFill="1" applyBorder="1" applyAlignment="1">
      <alignment horizontal="justify" vertical="center" wrapText="1"/>
    </xf>
    <xf numFmtId="0" fontId="4" fillId="2" borderId="10" xfId="0" applyFont="1" applyFill="1" applyBorder="1" applyAlignment="1">
      <alignment horizontal="justify" vertical="center" wrapText="1"/>
    </xf>
    <xf numFmtId="0" fontId="4" fillId="2" borderId="11" xfId="0" applyFont="1" applyFill="1" applyBorder="1" applyAlignment="1">
      <alignment horizontal="justify" vertical="center" wrapText="1"/>
    </xf>
    <xf numFmtId="0" fontId="4" fillId="2" borderId="0" xfId="0" applyFont="1" applyFill="1" applyAlignment="1">
      <alignment horizontal="justify" vertical="center" wrapText="1"/>
    </xf>
    <xf numFmtId="0" fontId="4" fillId="2" borderId="12" xfId="0" applyFont="1" applyFill="1" applyBorder="1" applyAlignment="1">
      <alignment horizontal="justify" vertical="center" wrapText="1"/>
    </xf>
    <xf numFmtId="0" fontId="4" fillId="2" borderId="13" xfId="0" applyFont="1" applyFill="1" applyBorder="1" applyAlignment="1">
      <alignment horizontal="justify" vertical="center" wrapText="1"/>
    </xf>
    <xf numFmtId="0" fontId="4" fillId="2" borderId="15" xfId="0" applyFont="1" applyFill="1" applyBorder="1" applyAlignment="1">
      <alignment horizontal="justify" vertical="center" wrapText="1"/>
    </xf>
    <xf numFmtId="164" fontId="5" fillId="0" borderId="13" xfId="0" applyNumberFormat="1" applyFont="1" applyBorder="1" applyAlignment="1">
      <alignment horizontal="justify" vertical="center" wrapText="1"/>
    </xf>
    <xf numFmtId="164" fontId="5" fillId="0" borderId="15" xfId="0" applyNumberFormat="1" applyFont="1" applyBorder="1" applyAlignment="1">
      <alignment horizontal="justify" vertical="center" wrapText="1"/>
    </xf>
    <xf numFmtId="9" fontId="4" fillId="8" borderId="2" xfId="0" applyNumberFormat="1"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16" xfId="0" applyFont="1" applyFill="1" applyBorder="1" applyAlignment="1">
      <alignment horizontal="center" vertical="center" wrapText="1"/>
    </xf>
    <xf numFmtId="164" fontId="5" fillId="3" borderId="6" xfId="0" applyNumberFormat="1" applyFont="1" applyFill="1" applyBorder="1" applyAlignment="1">
      <alignment horizontal="center" vertical="center" wrapText="1"/>
    </xf>
    <xf numFmtId="164" fontId="5" fillId="3" borderId="5" xfId="0" applyNumberFormat="1" applyFont="1" applyFill="1" applyBorder="1" applyAlignment="1">
      <alignment horizontal="center" vertical="center" wrapText="1"/>
    </xf>
    <xf numFmtId="164" fontId="10" fillId="0" borderId="0" xfId="0" applyNumberFormat="1" applyFont="1" applyAlignment="1">
      <alignment horizontal="justify" vertical="center" wrapText="1"/>
    </xf>
    <xf numFmtId="0" fontId="34" fillId="3" borderId="1" xfId="0" applyFont="1" applyFill="1" applyBorder="1" applyAlignment="1">
      <alignment horizontal="left" vertical="center" wrapText="1"/>
    </xf>
    <xf numFmtId="0" fontId="15" fillId="3" borderId="1" xfId="0" applyFont="1" applyFill="1" applyBorder="1" applyAlignment="1">
      <alignment horizontal="justify" vertical="center" wrapText="1"/>
    </xf>
    <xf numFmtId="0" fontId="10" fillId="3" borderId="1" xfId="0" applyFont="1" applyFill="1" applyBorder="1" applyAlignment="1">
      <alignment horizontal="justify" vertical="center" wrapText="1"/>
    </xf>
    <xf numFmtId="0" fontId="10" fillId="0" borderId="11" xfId="0" applyFont="1" applyBorder="1" applyAlignment="1">
      <alignment horizontal="left" vertical="center" wrapText="1"/>
    </xf>
    <xf numFmtId="164" fontId="15" fillId="0" borderId="1" xfId="0" applyNumberFormat="1" applyFont="1" applyBorder="1" applyAlignment="1">
      <alignment horizontal="justify" vertical="center" wrapText="1"/>
    </xf>
  </cellXfs>
  <cellStyles count="19">
    <cellStyle name="Millares" xfId="1" builtinId="3"/>
    <cellStyle name="Millares 2" xfId="7" xr:uid="{FECAD6D0-3F30-4BD5-B275-268240E61070}"/>
    <cellStyle name="Moneda" xfId="13" builtinId="4"/>
    <cellStyle name="Moneda [0]" xfId="12" builtinId="7"/>
    <cellStyle name="Moneda 2" xfId="9" xr:uid="{C6FD9C91-664C-40E2-B75D-B34563C6C5F2}"/>
    <cellStyle name="Moneda 2 2" xfId="11" xr:uid="{08C179A7-5AAC-43CF-B55B-961B0EA71B7D}"/>
    <cellStyle name="Moneda 3" xfId="18" xr:uid="{92C5B18E-1AB4-48A9-B4AA-8B208144BBFC}"/>
    <cellStyle name="Normal" xfId="0" builtinId="0"/>
    <cellStyle name="Normal 10" xfId="10" xr:uid="{75E0164E-D196-41F0-961A-5B3289E81D54}"/>
    <cellStyle name="Normal 2" xfId="3" xr:uid="{DCF941D0-3CA5-4A0A-8365-005F20167CC4}"/>
    <cellStyle name="Normal 2 2" xfId="5" xr:uid="{3CEC4841-F2CC-47BD-8F4D-97C605C6ECCF}"/>
    <cellStyle name="Normal 3" xfId="8" xr:uid="{49C74C85-4E14-413F-8148-52F5CA2DE21A}"/>
    <cellStyle name="Normal 3 2" xfId="6" xr:uid="{9ED5F1E6-86C7-4A4A-99C9-E8064B3B1102}"/>
    <cellStyle name="Normal 3 3" xfId="14" xr:uid="{091885A3-A3A0-4B30-90DA-22605332701D}"/>
    <cellStyle name="Normal 4" xfId="4" xr:uid="{B82DDB58-3166-4AF7-9FD5-C8DE7B0E3ED4}"/>
    <cellStyle name="Normal 4 2" xfId="15" xr:uid="{890E7471-7FB8-4C70-8A82-1DE53D7C31B6}"/>
    <cellStyle name="Normal 6" xfId="16" xr:uid="{2F8F78A1-994F-49E4-ADEE-88C1B9C1A637}"/>
    <cellStyle name="Porcentaje" xfId="2" builtinId="5"/>
    <cellStyle name="Porcentaje 2" xfId="17" xr:uid="{20FD7C14-E117-4178-98F9-D71C1E8E5DC3}"/>
  </cellStyles>
  <dxfs count="0"/>
  <tableStyles count="0" defaultTableStyle="TableStyleMedium2" defaultPivotStyle="PivotStyleLight16"/>
  <colors>
    <mruColors>
      <color rgb="FF03619B"/>
      <color rgb="FF0071BB"/>
      <color rgb="FF12561F"/>
      <color rgb="FFDFAC00"/>
      <color rgb="FF845516"/>
      <color rgb="FFB4741E"/>
      <color rgb="FF4F7A32"/>
      <color rgb="FF065214"/>
      <color rgb="FF08701C"/>
      <color rgb="FF2539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3" Type="http://schemas.openxmlformats.org/officeDocument/2006/relationships/hyperlink" Target="#'SP5-DIJIN'!A1"/><Relationship Id="rId18" Type="http://schemas.openxmlformats.org/officeDocument/2006/relationships/hyperlink" Target="#'DHO3-DIBIE'!A1"/><Relationship Id="rId26" Type="http://schemas.openxmlformats.org/officeDocument/2006/relationships/hyperlink" Target="#'R3-DIRAF-2'!A1"/><Relationship Id="rId39" Type="http://schemas.microsoft.com/office/2007/relationships/hdphoto" Target="../media/hdphoto4.wdp"/><Relationship Id="rId21" Type="http://schemas.openxmlformats.org/officeDocument/2006/relationships/hyperlink" Target="#'DHO6-UNIPEP'!A1"/><Relationship Id="rId34" Type="http://schemas.microsoft.com/office/2007/relationships/hdphoto" Target="../media/hdphoto3.wdp"/><Relationship Id="rId7" Type="http://schemas.openxmlformats.org/officeDocument/2006/relationships/hyperlink" Target="#'SP3-DISEC'!A1"/><Relationship Id="rId12" Type="http://schemas.openxmlformats.org/officeDocument/2006/relationships/hyperlink" Target="#'SP4-OFPLA '!A1"/><Relationship Id="rId17" Type="http://schemas.openxmlformats.org/officeDocument/2006/relationships/hyperlink" Target="#'DHO2-DITAH '!A1"/><Relationship Id="rId25" Type="http://schemas.openxmlformats.org/officeDocument/2006/relationships/hyperlink" Target="#'R2-OFPLA'!A1"/><Relationship Id="rId33" Type="http://schemas.openxmlformats.org/officeDocument/2006/relationships/image" Target="../media/image4.png"/><Relationship Id="rId38" Type="http://schemas.openxmlformats.org/officeDocument/2006/relationships/image" Target="../media/image5.png"/><Relationship Id="rId2" Type="http://schemas.openxmlformats.org/officeDocument/2006/relationships/hyperlink" Target="#'SP1-DIRAN'!A1"/><Relationship Id="rId16" Type="http://schemas.openxmlformats.org/officeDocument/2006/relationships/hyperlink" Target="#'DHO1-DINAE'!A1"/><Relationship Id="rId20" Type="http://schemas.openxmlformats.org/officeDocument/2006/relationships/hyperlink" Target="#'DHO5-OFPLA'!A1"/><Relationship Id="rId29" Type="http://schemas.openxmlformats.org/officeDocument/2006/relationships/image" Target="../media/image2.png"/><Relationship Id="rId1" Type="http://schemas.openxmlformats.org/officeDocument/2006/relationships/hyperlink" Target="#'SP1-DIASE'!A1"/><Relationship Id="rId6" Type="http://schemas.openxmlformats.org/officeDocument/2006/relationships/hyperlink" Target="#'SP3-DIJIN'!A1"/><Relationship Id="rId11" Type="http://schemas.openxmlformats.org/officeDocument/2006/relationships/hyperlink" Target="#'SP3 DICAR'!A1"/><Relationship Id="rId24" Type="http://schemas.openxmlformats.org/officeDocument/2006/relationships/hyperlink" Target="#'R1-OFPLA'!A1"/><Relationship Id="rId32" Type="http://schemas.microsoft.com/office/2007/relationships/hdphoto" Target="../media/hdphoto2.wdp"/><Relationship Id="rId37" Type="http://schemas.openxmlformats.org/officeDocument/2006/relationships/hyperlink" Target="#'SP3-DIPOL'!A1"/><Relationship Id="rId40" Type="http://schemas.openxmlformats.org/officeDocument/2006/relationships/hyperlink" Target="#'C1- DISEC'!A1"/><Relationship Id="rId5" Type="http://schemas.openxmlformats.org/officeDocument/2006/relationships/hyperlink" Target="#'SP2-DICAR'!A1"/><Relationship Id="rId15" Type="http://schemas.openxmlformats.org/officeDocument/2006/relationships/hyperlink" Target="#'SP5-DICAR'!A1"/><Relationship Id="rId23" Type="http://schemas.openxmlformats.org/officeDocument/2006/relationships/hyperlink" Target="#'DHO8-OFPLA'!A1"/><Relationship Id="rId28" Type="http://schemas.openxmlformats.org/officeDocument/2006/relationships/image" Target="../media/image1.png"/><Relationship Id="rId36" Type="http://schemas.openxmlformats.org/officeDocument/2006/relationships/hyperlink" Target="#'SP1-DISEC'!A1"/><Relationship Id="rId10" Type="http://schemas.openxmlformats.org/officeDocument/2006/relationships/hyperlink" Target="#'SP3-DIPRO '!A1"/><Relationship Id="rId19" Type="http://schemas.openxmlformats.org/officeDocument/2006/relationships/hyperlink" Target="#'DHO4-DISAN'!A1"/><Relationship Id="rId31" Type="http://schemas.openxmlformats.org/officeDocument/2006/relationships/image" Target="../media/image3.png"/><Relationship Id="rId4" Type="http://schemas.openxmlformats.org/officeDocument/2006/relationships/hyperlink" Target="#'SP2-COEST'!A1"/><Relationship Id="rId9" Type="http://schemas.openxmlformats.org/officeDocument/2006/relationships/hyperlink" Target="#'SP3-DIRAN'!A1"/><Relationship Id="rId14" Type="http://schemas.openxmlformats.org/officeDocument/2006/relationships/hyperlink" Target="#'SP5-DISEC'!A1"/><Relationship Id="rId22" Type="http://schemas.openxmlformats.org/officeDocument/2006/relationships/hyperlink" Target="#'DHO7-DINAE'!A1"/><Relationship Id="rId27" Type="http://schemas.openxmlformats.org/officeDocument/2006/relationships/hyperlink" Target="#'R4-OFPLA'!A1"/><Relationship Id="rId30" Type="http://schemas.microsoft.com/office/2007/relationships/hdphoto" Target="../media/hdphoto1.wdp"/><Relationship Id="rId35" Type="http://schemas.openxmlformats.org/officeDocument/2006/relationships/hyperlink" Target="#'DHO9-OFITE'!A1"/><Relationship Id="rId8" Type="http://schemas.openxmlformats.org/officeDocument/2006/relationships/hyperlink" Target="#'SP3-DIASE'!A1"/><Relationship Id="rId3" Type="http://schemas.openxmlformats.org/officeDocument/2006/relationships/hyperlink" Target="#'SP1-DITRA'!A1"/></Relationships>
</file>

<file path=xl/drawings/_rels/drawing10.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15.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16.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7.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18.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19.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20.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21.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22.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23.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2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25.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2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27.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28.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29.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30.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31.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32.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47624</xdr:colOff>
      <xdr:row>1</xdr:row>
      <xdr:rowOff>11206</xdr:rowOff>
    </xdr:to>
    <xdr:sp macro="" textlink="">
      <xdr:nvSpPr>
        <xdr:cNvPr id="64" name="Rectángulo 63">
          <a:extLst>
            <a:ext uri="{FF2B5EF4-FFF2-40B4-BE49-F238E27FC236}">
              <a16:creationId xmlns:a16="http://schemas.microsoft.com/office/drawing/2014/main" id="{2F1477C3-954E-471D-9CA5-6F9BEF87CC37}"/>
            </a:ext>
          </a:extLst>
        </xdr:cNvPr>
        <xdr:cNvSpPr/>
      </xdr:nvSpPr>
      <xdr:spPr>
        <a:xfrm>
          <a:off x="0" y="0"/>
          <a:ext cx="13001624" cy="725581"/>
        </a:xfrm>
        <a:prstGeom prst="rect">
          <a:avLst/>
        </a:prstGeom>
        <a:solidFill>
          <a:schemeClr val="accent1">
            <a:lumMod val="50000"/>
          </a:schemeClr>
        </a:solid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0</xdr:colOff>
      <xdr:row>2</xdr:row>
      <xdr:rowOff>22413</xdr:rowOff>
    </xdr:from>
    <xdr:to>
      <xdr:col>17</xdr:col>
      <xdr:colOff>44824</xdr:colOff>
      <xdr:row>17</xdr:row>
      <xdr:rowOff>1</xdr:rowOff>
    </xdr:to>
    <xdr:sp macro="" textlink="">
      <xdr:nvSpPr>
        <xdr:cNvPr id="63" name="Rectángulo 62">
          <a:extLst>
            <a:ext uri="{FF2B5EF4-FFF2-40B4-BE49-F238E27FC236}">
              <a16:creationId xmlns:a16="http://schemas.microsoft.com/office/drawing/2014/main" id="{4155E332-17C5-4E52-9402-F3CC7555A7DB}"/>
            </a:ext>
          </a:extLst>
        </xdr:cNvPr>
        <xdr:cNvSpPr/>
      </xdr:nvSpPr>
      <xdr:spPr>
        <a:xfrm>
          <a:off x="0" y="1456766"/>
          <a:ext cx="12998824" cy="2835088"/>
        </a:xfrm>
        <a:prstGeom prst="rect">
          <a:avLst/>
        </a:prstGeom>
        <a:solidFill>
          <a:schemeClr val="accent4">
            <a:lumMod val="40000"/>
            <a:lumOff val="60000"/>
          </a:schemeClr>
        </a:solid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0</xdr:colOff>
      <xdr:row>16</xdr:row>
      <xdr:rowOff>110218</xdr:rowOff>
    </xdr:from>
    <xdr:to>
      <xdr:col>17</xdr:col>
      <xdr:colOff>66675</xdr:colOff>
      <xdr:row>23</xdr:row>
      <xdr:rowOff>188821</xdr:rowOff>
    </xdr:to>
    <xdr:sp macro="" textlink="">
      <xdr:nvSpPr>
        <xdr:cNvPr id="62" name="Rectángulo 61">
          <a:extLst>
            <a:ext uri="{FF2B5EF4-FFF2-40B4-BE49-F238E27FC236}">
              <a16:creationId xmlns:a16="http://schemas.microsoft.com/office/drawing/2014/main" id="{E38315B0-6875-40C9-8CB8-D327D54F39D9}"/>
            </a:ext>
          </a:extLst>
        </xdr:cNvPr>
        <xdr:cNvSpPr/>
      </xdr:nvSpPr>
      <xdr:spPr>
        <a:xfrm>
          <a:off x="0" y="4310743"/>
          <a:ext cx="13020675" cy="1335903"/>
        </a:xfrm>
        <a:prstGeom prst="rect">
          <a:avLst/>
        </a:prstGeom>
        <a:solidFill>
          <a:schemeClr val="accent6"/>
        </a:solid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21664</xdr:colOff>
      <xdr:row>24</xdr:row>
      <xdr:rowOff>1600</xdr:rowOff>
    </xdr:from>
    <xdr:to>
      <xdr:col>17</xdr:col>
      <xdr:colOff>57150</xdr:colOff>
      <xdr:row>30</xdr:row>
      <xdr:rowOff>44824</xdr:rowOff>
    </xdr:to>
    <xdr:sp macro="" textlink="">
      <xdr:nvSpPr>
        <xdr:cNvPr id="61" name="Rectángulo 60">
          <a:extLst>
            <a:ext uri="{FF2B5EF4-FFF2-40B4-BE49-F238E27FC236}">
              <a16:creationId xmlns:a16="http://schemas.microsoft.com/office/drawing/2014/main" id="{751DBF94-42F2-4EA5-91A0-2655EF88A2C5}"/>
            </a:ext>
          </a:extLst>
        </xdr:cNvPr>
        <xdr:cNvSpPr/>
      </xdr:nvSpPr>
      <xdr:spPr>
        <a:xfrm>
          <a:off x="21664" y="5649925"/>
          <a:ext cx="12989486" cy="1186224"/>
        </a:xfrm>
        <a:prstGeom prst="rect">
          <a:avLst/>
        </a:prstGeom>
        <a:solidFill>
          <a:schemeClr val="accent5">
            <a:lumMod val="50000"/>
          </a:schemeClr>
        </a:solid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495300</xdr:colOff>
      <xdr:row>2</xdr:row>
      <xdr:rowOff>180975</xdr:rowOff>
    </xdr:from>
    <xdr:to>
      <xdr:col>5</xdr:col>
      <xdr:colOff>411300</xdr:colOff>
      <xdr:row>4</xdr:row>
      <xdr:rowOff>31377</xdr:rowOff>
    </xdr:to>
    <xdr:sp macro="" textlink="">
      <xdr:nvSpPr>
        <xdr:cNvPr id="2" name="Rectángulo redondeado 30">
          <a:hlinkClick xmlns:r="http://schemas.openxmlformats.org/officeDocument/2006/relationships" r:id="rId1"/>
          <a:extLst>
            <a:ext uri="{FF2B5EF4-FFF2-40B4-BE49-F238E27FC236}">
              <a16:creationId xmlns:a16="http://schemas.microsoft.com/office/drawing/2014/main" id="{FB151E3D-4332-4972-8275-353B6E9772C1}"/>
            </a:ext>
          </a:extLst>
        </xdr:cNvPr>
        <xdr:cNvSpPr/>
      </xdr:nvSpPr>
      <xdr:spPr>
        <a:xfrm>
          <a:off x="2781300" y="857250"/>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DIASE SP1</a:t>
          </a:r>
          <a:endParaRPr lang="es-CO" sz="1100" b="1">
            <a:solidFill>
              <a:schemeClr val="bg1"/>
            </a:solidFill>
          </a:endParaRPr>
        </a:p>
      </xdr:txBody>
    </xdr:sp>
    <xdr:clientData/>
  </xdr:twoCellAnchor>
  <xdr:oneCellAnchor>
    <xdr:from>
      <xdr:col>0</xdr:col>
      <xdr:colOff>285151</xdr:colOff>
      <xdr:row>6</xdr:row>
      <xdr:rowOff>176492</xdr:rowOff>
    </xdr:from>
    <xdr:ext cx="2121982" cy="593239"/>
    <xdr:sp macro="" textlink="">
      <xdr:nvSpPr>
        <xdr:cNvPr id="3" name="CuadroTexto 2">
          <a:extLst>
            <a:ext uri="{FF2B5EF4-FFF2-40B4-BE49-F238E27FC236}">
              <a16:creationId xmlns:a16="http://schemas.microsoft.com/office/drawing/2014/main" id="{5D806152-6DD0-478F-B05F-1FAFE2708438}"/>
            </a:ext>
          </a:extLst>
        </xdr:cNvPr>
        <xdr:cNvSpPr txBox="1"/>
      </xdr:nvSpPr>
      <xdr:spPr>
        <a:xfrm>
          <a:off x="285151" y="1652867"/>
          <a:ext cx="2121982"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600" b="1">
              <a:solidFill>
                <a:sysClr val="windowText" lastClr="000000"/>
              </a:solidFill>
            </a:rPr>
            <a:t>PERSPECTIVA</a:t>
          </a:r>
        </a:p>
        <a:p>
          <a:pPr algn="ctr"/>
          <a:r>
            <a:rPr lang="es-CO" sz="1600" b="1">
              <a:solidFill>
                <a:sysClr val="windowText" lastClr="000000"/>
              </a:solidFill>
            </a:rPr>
            <a:t>SERVICIO DE POLICÍA</a:t>
          </a:r>
        </a:p>
      </xdr:txBody>
    </xdr:sp>
    <xdr:clientData/>
  </xdr:oneCellAnchor>
  <xdr:twoCellAnchor>
    <xdr:from>
      <xdr:col>3</xdr:col>
      <xdr:colOff>495300</xdr:colOff>
      <xdr:row>4</xdr:row>
      <xdr:rowOff>185737</xdr:rowOff>
    </xdr:from>
    <xdr:to>
      <xdr:col>5</xdr:col>
      <xdr:colOff>411300</xdr:colOff>
      <xdr:row>6</xdr:row>
      <xdr:rowOff>36139</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5BC609A6-18BE-425C-BDB2-40655DAA9886}"/>
            </a:ext>
          </a:extLst>
        </xdr:cNvPr>
        <xdr:cNvSpPr/>
      </xdr:nvSpPr>
      <xdr:spPr>
        <a:xfrm>
          <a:off x="2781300" y="1243012"/>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DIRAN SP1</a:t>
          </a:r>
          <a:endParaRPr lang="es-CO" sz="1100" b="1">
            <a:solidFill>
              <a:schemeClr val="bg1"/>
            </a:solidFill>
          </a:endParaRPr>
        </a:p>
      </xdr:txBody>
    </xdr:sp>
    <xdr:clientData/>
  </xdr:twoCellAnchor>
  <xdr:twoCellAnchor>
    <xdr:from>
      <xdr:col>3</xdr:col>
      <xdr:colOff>495300</xdr:colOff>
      <xdr:row>6</xdr:row>
      <xdr:rowOff>190499</xdr:rowOff>
    </xdr:from>
    <xdr:to>
      <xdr:col>5</xdr:col>
      <xdr:colOff>411300</xdr:colOff>
      <xdr:row>8</xdr:row>
      <xdr:rowOff>40901</xdr:rowOff>
    </xdr:to>
    <xdr:sp macro="" textlink="">
      <xdr:nvSpPr>
        <xdr:cNvPr id="5" name="Rectángulo redondeado 30">
          <a:hlinkClick xmlns:r="http://schemas.openxmlformats.org/officeDocument/2006/relationships" r:id="rId3"/>
          <a:extLst>
            <a:ext uri="{FF2B5EF4-FFF2-40B4-BE49-F238E27FC236}">
              <a16:creationId xmlns:a16="http://schemas.microsoft.com/office/drawing/2014/main" id="{749435B8-0909-446F-B2C7-09C1A4E3B635}"/>
            </a:ext>
          </a:extLst>
        </xdr:cNvPr>
        <xdr:cNvSpPr/>
      </xdr:nvSpPr>
      <xdr:spPr>
        <a:xfrm>
          <a:off x="2781300" y="1666874"/>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DITRA SP1</a:t>
          </a:r>
          <a:endParaRPr lang="es-CO" sz="1100" b="1">
            <a:solidFill>
              <a:schemeClr val="bg1"/>
            </a:solidFill>
          </a:endParaRPr>
        </a:p>
      </xdr:txBody>
    </xdr:sp>
    <xdr:clientData/>
  </xdr:twoCellAnchor>
  <xdr:twoCellAnchor>
    <xdr:from>
      <xdr:col>5</xdr:col>
      <xdr:colOff>621506</xdr:colOff>
      <xdr:row>2</xdr:row>
      <xdr:rowOff>180975</xdr:rowOff>
    </xdr:from>
    <xdr:to>
      <xdr:col>7</xdr:col>
      <xdr:colOff>537506</xdr:colOff>
      <xdr:row>4</xdr:row>
      <xdr:rowOff>31377</xdr:rowOff>
    </xdr:to>
    <xdr:sp macro="" textlink="">
      <xdr:nvSpPr>
        <xdr:cNvPr id="6" name="Rectángulo redondeado 30">
          <a:hlinkClick xmlns:r="http://schemas.openxmlformats.org/officeDocument/2006/relationships" r:id="rId4"/>
          <a:extLst>
            <a:ext uri="{FF2B5EF4-FFF2-40B4-BE49-F238E27FC236}">
              <a16:creationId xmlns:a16="http://schemas.microsoft.com/office/drawing/2014/main" id="{FCB06AF7-83E2-4B15-AD3E-A84B33FBF0B0}"/>
            </a:ext>
          </a:extLst>
        </xdr:cNvPr>
        <xdr:cNvSpPr/>
      </xdr:nvSpPr>
      <xdr:spPr>
        <a:xfrm>
          <a:off x="4431506" y="857250"/>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COEST SP2</a:t>
          </a:r>
          <a:endParaRPr lang="es-CO" sz="1100" b="1">
            <a:solidFill>
              <a:schemeClr val="bg1"/>
            </a:solidFill>
          </a:endParaRPr>
        </a:p>
      </xdr:txBody>
    </xdr:sp>
    <xdr:clientData/>
  </xdr:twoCellAnchor>
  <xdr:twoCellAnchor>
    <xdr:from>
      <xdr:col>5</xdr:col>
      <xdr:colOff>621506</xdr:colOff>
      <xdr:row>4</xdr:row>
      <xdr:rowOff>185737</xdr:rowOff>
    </xdr:from>
    <xdr:to>
      <xdr:col>7</xdr:col>
      <xdr:colOff>537506</xdr:colOff>
      <xdr:row>6</xdr:row>
      <xdr:rowOff>36139</xdr:rowOff>
    </xdr:to>
    <xdr:sp macro="" textlink="">
      <xdr:nvSpPr>
        <xdr:cNvPr id="7" name="Rectángulo redondeado 30">
          <a:hlinkClick xmlns:r="http://schemas.openxmlformats.org/officeDocument/2006/relationships" r:id="rId5"/>
          <a:extLst>
            <a:ext uri="{FF2B5EF4-FFF2-40B4-BE49-F238E27FC236}">
              <a16:creationId xmlns:a16="http://schemas.microsoft.com/office/drawing/2014/main" id="{1BC877EE-B6F2-4BD6-A57C-5ED8C30DCEC7}"/>
            </a:ext>
          </a:extLst>
        </xdr:cNvPr>
        <xdr:cNvSpPr/>
      </xdr:nvSpPr>
      <xdr:spPr>
        <a:xfrm>
          <a:off x="4431506" y="1281112"/>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DICAR SP2</a:t>
          </a:r>
          <a:endParaRPr lang="es-CO" sz="1100" b="1">
            <a:solidFill>
              <a:schemeClr val="bg1"/>
            </a:solidFill>
          </a:endParaRPr>
        </a:p>
      </xdr:txBody>
    </xdr:sp>
    <xdr:clientData/>
  </xdr:twoCellAnchor>
  <xdr:twoCellAnchor>
    <xdr:from>
      <xdr:col>7</xdr:col>
      <xdr:colOff>747712</xdr:colOff>
      <xdr:row>2</xdr:row>
      <xdr:rowOff>180975</xdr:rowOff>
    </xdr:from>
    <xdr:to>
      <xdr:col>9</xdr:col>
      <xdr:colOff>663712</xdr:colOff>
      <xdr:row>4</xdr:row>
      <xdr:rowOff>31377</xdr:rowOff>
    </xdr:to>
    <xdr:sp macro="" textlink="">
      <xdr:nvSpPr>
        <xdr:cNvPr id="10" name="Rectángulo redondeado 30">
          <a:hlinkClick xmlns:r="http://schemas.openxmlformats.org/officeDocument/2006/relationships" r:id="rId6"/>
          <a:extLst>
            <a:ext uri="{FF2B5EF4-FFF2-40B4-BE49-F238E27FC236}">
              <a16:creationId xmlns:a16="http://schemas.microsoft.com/office/drawing/2014/main" id="{F82C4744-C33D-4EC4-A09F-DC4B3632104B}"/>
            </a:ext>
          </a:extLst>
        </xdr:cNvPr>
        <xdr:cNvSpPr/>
      </xdr:nvSpPr>
      <xdr:spPr>
        <a:xfrm>
          <a:off x="6081712" y="857250"/>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DIJIN SP3</a:t>
          </a:r>
          <a:endParaRPr lang="es-CO" sz="1100" b="1">
            <a:solidFill>
              <a:schemeClr val="bg1"/>
            </a:solidFill>
          </a:endParaRPr>
        </a:p>
      </xdr:txBody>
    </xdr:sp>
    <xdr:clientData/>
  </xdr:twoCellAnchor>
  <xdr:twoCellAnchor>
    <xdr:from>
      <xdr:col>7</xdr:col>
      <xdr:colOff>747712</xdr:colOff>
      <xdr:row>4</xdr:row>
      <xdr:rowOff>190499</xdr:rowOff>
    </xdr:from>
    <xdr:to>
      <xdr:col>9</xdr:col>
      <xdr:colOff>663712</xdr:colOff>
      <xdr:row>6</xdr:row>
      <xdr:rowOff>40901</xdr:rowOff>
    </xdr:to>
    <xdr:sp macro="" textlink="">
      <xdr:nvSpPr>
        <xdr:cNvPr id="15" name="Rectángulo redondeado 30">
          <a:hlinkClick xmlns:r="http://schemas.openxmlformats.org/officeDocument/2006/relationships" r:id="rId7"/>
          <a:extLst>
            <a:ext uri="{FF2B5EF4-FFF2-40B4-BE49-F238E27FC236}">
              <a16:creationId xmlns:a16="http://schemas.microsoft.com/office/drawing/2014/main" id="{F134F228-222C-4649-A7EC-08887DF09416}"/>
            </a:ext>
          </a:extLst>
        </xdr:cNvPr>
        <xdr:cNvSpPr/>
      </xdr:nvSpPr>
      <xdr:spPr>
        <a:xfrm>
          <a:off x="6081712" y="1285874"/>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DISEC SP3</a:t>
          </a:r>
          <a:endParaRPr lang="es-CO" sz="1100" b="1">
            <a:solidFill>
              <a:schemeClr val="bg1"/>
            </a:solidFill>
          </a:endParaRPr>
        </a:p>
      </xdr:txBody>
    </xdr:sp>
    <xdr:clientData/>
  </xdr:twoCellAnchor>
  <xdr:twoCellAnchor>
    <xdr:from>
      <xdr:col>7</xdr:col>
      <xdr:colOff>747712</xdr:colOff>
      <xdr:row>6</xdr:row>
      <xdr:rowOff>185737</xdr:rowOff>
    </xdr:from>
    <xdr:to>
      <xdr:col>9</xdr:col>
      <xdr:colOff>663712</xdr:colOff>
      <xdr:row>8</xdr:row>
      <xdr:rowOff>36139</xdr:rowOff>
    </xdr:to>
    <xdr:sp macro="" textlink="">
      <xdr:nvSpPr>
        <xdr:cNvPr id="16" name="Rectángulo redondeado 30">
          <a:hlinkClick xmlns:r="http://schemas.openxmlformats.org/officeDocument/2006/relationships" r:id="rId8"/>
          <a:extLst>
            <a:ext uri="{FF2B5EF4-FFF2-40B4-BE49-F238E27FC236}">
              <a16:creationId xmlns:a16="http://schemas.microsoft.com/office/drawing/2014/main" id="{D43330B8-090A-4B4A-95F3-D625677E1F6B}"/>
            </a:ext>
          </a:extLst>
        </xdr:cNvPr>
        <xdr:cNvSpPr/>
      </xdr:nvSpPr>
      <xdr:spPr>
        <a:xfrm>
          <a:off x="6081712" y="1662112"/>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DIASE SP3</a:t>
          </a:r>
          <a:endParaRPr lang="es-CO" sz="1100" b="1">
            <a:solidFill>
              <a:schemeClr val="bg1"/>
            </a:solidFill>
          </a:endParaRPr>
        </a:p>
      </xdr:txBody>
    </xdr:sp>
    <xdr:clientData/>
  </xdr:twoCellAnchor>
  <xdr:twoCellAnchor>
    <xdr:from>
      <xdr:col>7</xdr:col>
      <xdr:colOff>747712</xdr:colOff>
      <xdr:row>8</xdr:row>
      <xdr:rowOff>180975</xdr:rowOff>
    </xdr:from>
    <xdr:to>
      <xdr:col>9</xdr:col>
      <xdr:colOff>663712</xdr:colOff>
      <xdr:row>10</xdr:row>
      <xdr:rowOff>31377</xdr:rowOff>
    </xdr:to>
    <xdr:sp macro="" textlink="">
      <xdr:nvSpPr>
        <xdr:cNvPr id="17" name="Rectángulo redondeado 30">
          <a:hlinkClick xmlns:r="http://schemas.openxmlformats.org/officeDocument/2006/relationships" r:id="rId9"/>
          <a:extLst>
            <a:ext uri="{FF2B5EF4-FFF2-40B4-BE49-F238E27FC236}">
              <a16:creationId xmlns:a16="http://schemas.microsoft.com/office/drawing/2014/main" id="{CC2E4F86-EE59-4B12-A0D1-0C6DA7037A04}"/>
            </a:ext>
          </a:extLst>
        </xdr:cNvPr>
        <xdr:cNvSpPr/>
      </xdr:nvSpPr>
      <xdr:spPr>
        <a:xfrm>
          <a:off x="6081712" y="2038350"/>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DIRAN SP3</a:t>
          </a:r>
          <a:endParaRPr lang="es-CO" sz="1100" b="1">
            <a:solidFill>
              <a:schemeClr val="bg1"/>
            </a:solidFill>
          </a:endParaRPr>
        </a:p>
      </xdr:txBody>
    </xdr:sp>
    <xdr:clientData/>
  </xdr:twoCellAnchor>
  <xdr:twoCellAnchor>
    <xdr:from>
      <xdr:col>7</xdr:col>
      <xdr:colOff>747712</xdr:colOff>
      <xdr:row>10</xdr:row>
      <xdr:rowOff>176212</xdr:rowOff>
    </xdr:from>
    <xdr:to>
      <xdr:col>9</xdr:col>
      <xdr:colOff>663712</xdr:colOff>
      <xdr:row>12</xdr:row>
      <xdr:rowOff>26614</xdr:rowOff>
    </xdr:to>
    <xdr:sp macro="" textlink="">
      <xdr:nvSpPr>
        <xdr:cNvPr id="18" name="Rectángulo redondeado 30">
          <a:hlinkClick xmlns:r="http://schemas.openxmlformats.org/officeDocument/2006/relationships" r:id="rId10"/>
          <a:extLst>
            <a:ext uri="{FF2B5EF4-FFF2-40B4-BE49-F238E27FC236}">
              <a16:creationId xmlns:a16="http://schemas.microsoft.com/office/drawing/2014/main" id="{700CF7E7-FB88-4431-8E03-5580BA80DA8A}"/>
            </a:ext>
          </a:extLst>
        </xdr:cNvPr>
        <xdr:cNvSpPr/>
      </xdr:nvSpPr>
      <xdr:spPr>
        <a:xfrm>
          <a:off x="6081712" y="2414587"/>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DIPRO SP3</a:t>
          </a:r>
          <a:endParaRPr lang="es-CO" sz="1100" b="1">
            <a:solidFill>
              <a:schemeClr val="bg1"/>
            </a:solidFill>
          </a:endParaRPr>
        </a:p>
      </xdr:txBody>
    </xdr:sp>
    <xdr:clientData/>
  </xdr:twoCellAnchor>
  <xdr:twoCellAnchor>
    <xdr:from>
      <xdr:col>7</xdr:col>
      <xdr:colOff>747712</xdr:colOff>
      <xdr:row>12</xdr:row>
      <xdr:rowOff>171450</xdr:rowOff>
    </xdr:from>
    <xdr:to>
      <xdr:col>9</xdr:col>
      <xdr:colOff>663712</xdr:colOff>
      <xdr:row>14</xdr:row>
      <xdr:rowOff>21852</xdr:rowOff>
    </xdr:to>
    <xdr:sp macro="" textlink="">
      <xdr:nvSpPr>
        <xdr:cNvPr id="19" name="Rectángulo redondeado 30">
          <a:hlinkClick xmlns:r="http://schemas.openxmlformats.org/officeDocument/2006/relationships" r:id="rId11"/>
          <a:extLst>
            <a:ext uri="{FF2B5EF4-FFF2-40B4-BE49-F238E27FC236}">
              <a16:creationId xmlns:a16="http://schemas.microsoft.com/office/drawing/2014/main" id="{F028088B-E8F2-4D7E-814D-B6008D0D7303}"/>
            </a:ext>
          </a:extLst>
        </xdr:cNvPr>
        <xdr:cNvSpPr/>
      </xdr:nvSpPr>
      <xdr:spPr>
        <a:xfrm>
          <a:off x="6081712" y="2790825"/>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DICAR SP3</a:t>
          </a:r>
          <a:endParaRPr lang="es-CO" sz="1100" b="1">
            <a:solidFill>
              <a:schemeClr val="bg1"/>
            </a:solidFill>
          </a:endParaRPr>
        </a:p>
      </xdr:txBody>
    </xdr:sp>
    <xdr:clientData/>
  </xdr:twoCellAnchor>
  <xdr:twoCellAnchor>
    <xdr:from>
      <xdr:col>10</xdr:col>
      <xdr:colOff>111918</xdr:colOff>
      <xdr:row>2</xdr:row>
      <xdr:rowOff>180975</xdr:rowOff>
    </xdr:from>
    <xdr:to>
      <xdr:col>12</xdr:col>
      <xdr:colOff>27918</xdr:colOff>
      <xdr:row>4</xdr:row>
      <xdr:rowOff>31377</xdr:rowOff>
    </xdr:to>
    <xdr:sp macro="" textlink="">
      <xdr:nvSpPr>
        <xdr:cNvPr id="20" name="Rectángulo redondeado 30">
          <a:hlinkClick xmlns:r="http://schemas.openxmlformats.org/officeDocument/2006/relationships" r:id="rId12"/>
          <a:extLst>
            <a:ext uri="{FF2B5EF4-FFF2-40B4-BE49-F238E27FC236}">
              <a16:creationId xmlns:a16="http://schemas.microsoft.com/office/drawing/2014/main" id="{D4DE8906-762D-49FD-A7BC-2D35F472AFEA}"/>
            </a:ext>
          </a:extLst>
        </xdr:cNvPr>
        <xdr:cNvSpPr/>
      </xdr:nvSpPr>
      <xdr:spPr>
        <a:xfrm>
          <a:off x="7731918" y="857250"/>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OFPLA SP4</a:t>
          </a:r>
          <a:endParaRPr lang="es-CO" sz="1100" b="1">
            <a:solidFill>
              <a:schemeClr val="bg1"/>
            </a:solidFill>
          </a:endParaRPr>
        </a:p>
      </xdr:txBody>
    </xdr:sp>
    <xdr:clientData/>
  </xdr:twoCellAnchor>
  <xdr:twoCellAnchor>
    <xdr:from>
      <xdr:col>12</xdr:col>
      <xdr:colOff>238125</xdr:colOff>
      <xdr:row>2</xdr:row>
      <xdr:rowOff>180975</xdr:rowOff>
    </xdr:from>
    <xdr:to>
      <xdr:col>14</xdr:col>
      <xdr:colOff>154125</xdr:colOff>
      <xdr:row>4</xdr:row>
      <xdr:rowOff>31377</xdr:rowOff>
    </xdr:to>
    <xdr:sp macro="" textlink="">
      <xdr:nvSpPr>
        <xdr:cNvPr id="21" name="Rectángulo redondeado 30">
          <a:hlinkClick xmlns:r="http://schemas.openxmlformats.org/officeDocument/2006/relationships" r:id="rId13"/>
          <a:extLst>
            <a:ext uri="{FF2B5EF4-FFF2-40B4-BE49-F238E27FC236}">
              <a16:creationId xmlns:a16="http://schemas.microsoft.com/office/drawing/2014/main" id="{35047A11-4594-470A-B2C0-A55768827ECC}"/>
            </a:ext>
          </a:extLst>
        </xdr:cNvPr>
        <xdr:cNvSpPr/>
      </xdr:nvSpPr>
      <xdr:spPr>
        <a:xfrm>
          <a:off x="9382125" y="857250"/>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DIJIN SP5</a:t>
          </a:r>
          <a:endParaRPr lang="es-CO" sz="1100" b="1">
            <a:solidFill>
              <a:schemeClr val="bg1"/>
            </a:solidFill>
          </a:endParaRPr>
        </a:p>
      </xdr:txBody>
    </xdr:sp>
    <xdr:clientData/>
  </xdr:twoCellAnchor>
  <xdr:twoCellAnchor>
    <xdr:from>
      <xdr:col>12</xdr:col>
      <xdr:colOff>238125</xdr:colOff>
      <xdr:row>4</xdr:row>
      <xdr:rowOff>185737</xdr:rowOff>
    </xdr:from>
    <xdr:to>
      <xdr:col>14</xdr:col>
      <xdr:colOff>154125</xdr:colOff>
      <xdr:row>6</xdr:row>
      <xdr:rowOff>36139</xdr:rowOff>
    </xdr:to>
    <xdr:sp macro="" textlink="">
      <xdr:nvSpPr>
        <xdr:cNvPr id="22" name="Rectángulo redondeado 30">
          <a:hlinkClick xmlns:r="http://schemas.openxmlformats.org/officeDocument/2006/relationships" r:id="rId14"/>
          <a:extLst>
            <a:ext uri="{FF2B5EF4-FFF2-40B4-BE49-F238E27FC236}">
              <a16:creationId xmlns:a16="http://schemas.microsoft.com/office/drawing/2014/main" id="{D31CDF80-12C4-486D-9684-90F6702893EF}"/>
            </a:ext>
          </a:extLst>
        </xdr:cNvPr>
        <xdr:cNvSpPr/>
      </xdr:nvSpPr>
      <xdr:spPr>
        <a:xfrm>
          <a:off x="9382125" y="2100262"/>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DISEC SP5</a:t>
          </a:r>
          <a:endParaRPr lang="es-CO" sz="1100" b="1">
            <a:solidFill>
              <a:schemeClr val="bg1"/>
            </a:solidFill>
          </a:endParaRPr>
        </a:p>
      </xdr:txBody>
    </xdr:sp>
    <xdr:clientData/>
  </xdr:twoCellAnchor>
  <xdr:twoCellAnchor>
    <xdr:from>
      <xdr:col>12</xdr:col>
      <xdr:colOff>238125</xdr:colOff>
      <xdr:row>6</xdr:row>
      <xdr:rowOff>190499</xdr:rowOff>
    </xdr:from>
    <xdr:to>
      <xdr:col>14</xdr:col>
      <xdr:colOff>154125</xdr:colOff>
      <xdr:row>8</xdr:row>
      <xdr:rowOff>40901</xdr:rowOff>
    </xdr:to>
    <xdr:sp macro="" textlink="">
      <xdr:nvSpPr>
        <xdr:cNvPr id="23" name="Rectángulo redondeado 30">
          <a:hlinkClick xmlns:r="http://schemas.openxmlformats.org/officeDocument/2006/relationships" r:id="rId15"/>
          <a:extLst>
            <a:ext uri="{FF2B5EF4-FFF2-40B4-BE49-F238E27FC236}">
              <a16:creationId xmlns:a16="http://schemas.microsoft.com/office/drawing/2014/main" id="{C7DD386E-3450-4042-9B20-6B8A14CF1FAA}"/>
            </a:ext>
          </a:extLst>
        </xdr:cNvPr>
        <xdr:cNvSpPr/>
      </xdr:nvSpPr>
      <xdr:spPr>
        <a:xfrm>
          <a:off x="9382125" y="1628774"/>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DICAR SP5</a:t>
          </a:r>
          <a:endParaRPr lang="es-CO" sz="1100" b="1">
            <a:solidFill>
              <a:schemeClr val="bg1"/>
            </a:solidFill>
          </a:endParaRPr>
        </a:p>
      </xdr:txBody>
    </xdr:sp>
    <xdr:clientData/>
  </xdr:twoCellAnchor>
  <xdr:twoCellAnchor>
    <xdr:from>
      <xdr:col>3</xdr:col>
      <xdr:colOff>495300</xdr:colOff>
      <xdr:row>18</xdr:row>
      <xdr:rowOff>123825</xdr:rowOff>
    </xdr:from>
    <xdr:to>
      <xdr:col>5</xdr:col>
      <xdr:colOff>411300</xdr:colOff>
      <xdr:row>19</xdr:row>
      <xdr:rowOff>164727</xdr:rowOff>
    </xdr:to>
    <xdr:sp macro="" textlink="">
      <xdr:nvSpPr>
        <xdr:cNvPr id="24" name="Rectángulo redondeado 30">
          <a:hlinkClick xmlns:r="http://schemas.openxmlformats.org/officeDocument/2006/relationships" r:id="rId16"/>
          <a:extLst>
            <a:ext uri="{FF2B5EF4-FFF2-40B4-BE49-F238E27FC236}">
              <a16:creationId xmlns:a16="http://schemas.microsoft.com/office/drawing/2014/main" id="{A3A41D13-B2D3-446F-9DA6-950ED9E2D808}"/>
            </a:ext>
          </a:extLst>
        </xdr:cNvPr>
        <xdr:cNvSpPr/>
      </xdr:nvSpPr>
      <xdr:spPr>
        <a:xfrm>
          <a:off x="2781300" y="4038600"/>
          <a:ext cx="1440000" cy="231402"/>
        </a:xfrm>
        <a:prstGeom prst="roundRect">
          <a:avLst/>
        </a:prstGeom>
        <a:solidFill>
          <a:srgbClr val="00833C"/>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chemeClr val="bg1"/>
              </a:solidFill>
            </a:rPr>
            <a:t>DINAE DHO1</a:t>
          </a:r>
          <a:endParaRPr lang="es-CO" sz="1050" b="1">
            <a:solidFill>
              <a:schemeClr val="bg1"/>
            </a:solidFill>
          </a:endParaRPr>
        </a:p>
      </xdr:txBody>
    </xdr:sp>
    <xdr:clientData/>
  </xdr:twoCellAnchor>
  <xdr:twoCellAnchor>
    <xdr:from>
      <xdr:col>5</xdr:col>
      <xdr:colOff>621506</xdr:colOff>
      <xdr:row>18</xdr:row>
      <xdr:rowOff>123825</xdr:rowOff>
    </xdr:from>
    <xdr:to>
      <xdr:col>7</xdr:col>
      <xdr:colOff>537506</xdr:colOff>
      <xdr:row>19</xdr:row>
      <xdr:rowOff>164727</xdr:rowOff>
    </xdr:to>
    <xdr:sp macro="" textlink="">
      <xdr:nvSpPr>
        <xdr:cNvPr id="25" name="Rectángulo redondeado 30">
          <a:hlinkClick xmlns:r="http://schemas.openxmlformats.org/officeDocument/2006/relationships" r:id="rId17"/>
          <a:extLst>
            <a:ext uri="{FF2B5EF4-FFF2-40B4-BE49-F238E27FC236}">
              <a16:creationId xmlns:a16="http://schemas.microsoft.com/office/drawing/2014/main" id="{8CCAC7D9-0F09-4317-8FD6-D117E6C4A06F}"/>
            </a:ext>
          </a:extLst>
        </xdr:cNvPr>
        <xdr:cNvSpPr/>
      </xdr:nvSpPr>
      <xdr:spPr>
        <a:xfrm>
          <a:off x="4431506" y="4038600"/>
          <a:ext cx="1440000" cy="231402"/>
        </a:xfrm>
        <a:prstGeom prst="roundRect">
          <a:avLst/>
        </a:prstGeom>
        <a:solidFill>
          <a:srgbClr val="00833C"/>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chemeClr val="bg1"/>
              </a:solidFill>
            </a:rPr>
            <a:t>DITAH DHO2</a:t>
          </a:r>
          <a:endParaRPr lang="es-CO" sz="1050" b="1">
            <a:solidFill>
              <a:schemeClr val="bg1"/>
            </a:solidFill>
          </a:endParaRPr>
        </a:p>
      </xdr:txBody>
    </xdr:sp>
    <xdr:clientData/>
  </xdr:twoCellAnchor>
  <xdr:twoCellAnchor>
    <xdr:from>
      <xdr:col>7</xdr:col>
      <xdr:colOff>747712</xdr:colOff>
      <xdr:row>18</xdr:row>
      <xdr:rowOff>123825</xdr:rowOff>
    </xdr:from>
    <xdr:to>
      <xdr:col>9</xdr:col>
      <xdr:colOff>663712</xdr:colOff>
      <xdr:row>19</xdr:row>
      <xdr:rowOff>164727</xdr:rowOff>
    </xdr:to>
    <xdr:sp macro="" textlink="">
      <xdr:nvSpPr>
        <xdr:cNvPr id="26" name="Rectángulo redondeado 30">
          <a:hlinkClick xmlns:r="http://schemas.openxmlformats.org/officeDocument/2006/relationships" r:id="rId18"/>
          <a:extLst>
            <a:ext uri="{FF2B5EF4-FFF2-40B4-BE49-F238E27FC236}">
              <a16:creationId xmlns:a16="http://schemas.microsoft.com/office/drawing/2014/main" id="{1B954071-E85E-4D15-BE58-16F1F857B9BC}"/>
            </a:ext>
          </a:extLst>
        </xdr:cNvPr>
        <xdr:cNvSpPr/>
      </xdr:nvSpPr>
      <xdr:spPr>
        <a:xfrm>
          <a:off x="6081712" y="4038600"/>
          <a:ext cx="1440000" cy="231402"/>
        </a:xfrm>
        <a:prstGeom prst="roundRect">
          <a:avLst/>
        </a:prstGeom>
        <a:solidFill>
          <a:srgbClr val="00833C"/>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chemeClr val="bg1"/>
              </a:solidFill>
            </a:rPr>
            <a:t>DIBIE DHO3</a:t>
          </a:r>
          <a:endParaRPr lang="es-CO" sz="1050" b="1">
            <a:solidFill>
              <a:schemeClr val="bg1"/>
            </a:solidFill>
          </a:endParaRPr>
        </a:p>
      </xdr:txBody>
    </xdr:sp>
    <xdr:clientData/>
  </xdr:twoCellAnchor>
  <xdr:twoCellAnchor>
    <xdr:from>
      <xdr:col>10</xdr:col>
      <xdr:colOff>111918</xdr:colOff>
      <xdr:row>18</xdr:row>
      <xdr:rowOff>123825</xdr:rowOff>
    </xdr:from>
    <xdr:to>
      <xdr:col>12</xdr:col>
      <xdr:colOff>27918</xdr:colOff>
      <xdr:row>19</xdr:row>
      <xdr:rowOff>164727</xdr:rowOff>
    </xdr:to>
    <xdr:sp macro="" textlink="">
      <xdr:nvSpPr>
        <xdr:cNvPr id="27" name="Rectángulo redondeado 30">
          <a:hlinkClick xmlns:r="http://schemas.openxmlformats.org/officeDocument/2006/relationships" r:id="rId19"/>
          <a:extLst>
            <a:ext uri="{FF2B5EF4-FFF2-40B4-BE49-F238E27FC236}">
              <a16:creationId xmlns:a16="http://schemas.microsoft.com/office/drawing/2014/main" id="{2262B082-6904-4B35-8598-CFFA1D707532}"/>
            </a:ext>
          </a:extLst>
        </xdr:cNvPr>
        <xdr:cNvSpPr/>
      </xdr:nvSpPr>
      <xdr:spPr>
        <a:xfrm>
          <a:off x="7731918" y="4038600"/>
          <a:ext cx="1440000" cy="231402"/>
        </a:xfrm>
        <a:prstGeom prst="roundRect">
          <a:avLst/>
        </a:prstGeom>
        <a:solidFill>
          <a:srgbClr val="00833C"/>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chemeClr val="bg1"/>
              </a:solidFill>
            </a:rPr>
            <a:t>DISAN DHO4</a:t>
          </a:r>
          <a:endParaRPr lang="es-CO" sz="1050" b="1">
            <a:solidFill>
              <a:schemeClr val="bg1"/>
            </a:solidFill>
          </a:endParaRPr>
        </a:p>
      </xdr:txBody>
    </xdr:sp>
    <xdr:clientData/>
  </xdr:twoCellAnchor>
  <xdr:twoCellAnchor>
    <xdr:from>
      <xdr:col>12</xdr:col>
      <xdr:colOff>238125</xdr:colOff>
      <xdr:row>18</xdr:row>
      <xdr:rowOff>123825</xdr:rowOff>
    </xdr:from>
    <xdr:to>
      <xdr:col>14</xdr:col>
      <xdr:colOff>154125</xdr:colOff>
      <xdr:row>19</xdr:row>
      <xdr:rowOff>164727</xdr:rowOff>
    </xdr:to>
    <xdr:sp macro="" textlink="">
      <xdr:nvSpPr>
        <xdr:cNvPr id="28" name="Rectángulo redondeado 30">
          <a:hlinkClick xmlns:r="http://schemas.openxmlformats.org/officeDocument/2006/relationships" r:id="rId20"/>
          <a:extLst>
            <a:ext uri="{FF2B5EF4-FFF2-40B4-BE49-F238E27FC236}">
              <a16:creationId xmlns:a16="http://schemas.microsoft.com/office/drawing/2014/main" id="{849FFC91-94C0-48ED-B9FB-97C96161A0A7}"/>
            </a:ext>
          </a:extLst>
        </xdr:cNvPr>
        <xdr:cNvSpPr/>
      </xdr:nvSpPr>
      <xdr:spPr>
        <a:xfrm>
          <a:off x="9382125" y="4038600"/>
          <a:ext cx="1440000" cy="231402"/>
        </a:xfrm>
        <a:prstGeom prst="roundRect">
          <a:avLst/>
        </a:prstGeom>
        <a:solidFill>
          <a:srgbClr val="00833C"/>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chemeClr val="bg1"/>
              </a:solidFill>
            </a:rPr>
            <a:t>OFPLA DHO5</a:t>
          </a:r>
          <a:endParaRPr lang="es-CO" sz="1050" b="1">
            <a:solidFill>
              <a:schemeClr val="bg1"/>
            </a:solidFill>
          </a:endParaRPr>
        </a:p>
      </xdr:txBody>
    </xdr:sp>
    <xdr:clientData/>
  </xdr:twoCellAnchor>
  <xdr:twoCellAnchor>
    <xdr:from>
      <xdr:col>3</xdr:col>
      <xdr:colOff>495300</xdr:colOff>
      <xdr:row>21</xdr:row>
      <xdr:rowOff>9525</xdr:rowOff>
    </xdr:from>
    <xdr:to>
      <xdr:col>5</xdr:col>
      <xdr:colOff>411300</xdr:colOff>
      <xdr:row>22</xdr:row>
      <xdr:rowOff>50427</xdr:rowOff>
    </xdr:to>
    <xdr:sp macro="" textlink="">
      <xdr:nvSpPr>
        <xdr:cNvPr id="29" name="Rectángulo redondeado 30">
          <a:hlinkClick xmlns:r="http://schemas.openxmlformats.org/officeDocument/2006/relationships" r:id="rId21"/>
          <a:extLst>
            <a:ext uri="{FF2B5EF4-FFF2-40B4-BE49-F238E27FC236}">
              <a16:creationId xmlns:a16="http://schemas.microsoft.com/office/drawing/2014/main" id="{544FF9FA-CF02-405C-B5A1-9BA0C2E602BE}"/>
            </a:ext>
          </a:extLst>
        </xdr:cNvPr>
        <xdr:cNvSpPr/>
      </xdr:nvSpPr>
      <xdr:spPr>
        <a:xfrm>
          <a:off x="2781300" y="4495800"/>
          <a:ext cx="1440000" cy="231402"/>
        </a:xfrm>
        <a:prstGeom prst="roundRect">
          <a:avLst/>
        </a:prstGeom>
        <a:solidFill>
          <a:srgbClr val="00833C"/>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chemeClr val="bg1"/>
              </a:solidFill>
            </a:rPr>
            <a:t>UNIPEP DHO6</a:t>
          </a:r>
          <a:endParaRPr lang="es-CO" sz="1050" b="1">
            <a:solidFill>
              <a:schemeClr val="bg1"/>
            </a:solidFill>
          </a:endParaRPr>
        </a:p>
      </xdr:txBody>
    </xdr:sp>
    <xdr:clientData/>
  </xdr:twoCellAnchor>
  <xdr:twoCellAnchor>
    <xdr:from>
      <xdr:col>5</xdr:col>
      <xdr:colOff>621506</xdr:colOff>
      <xdr:row>21</xdr:row>
      <xdr:rowOff>0</xdr:rowOff>
    </xdr:from>
    <xdr:to>
      <xdr:col>7</xdr:col>
      <xdr:colOff>537506</xdr:colOff>
      <xdr:row>22</xdr:row>
      <xdr:rowOff>40902</xdr:rowOff>
    </xdr:to>
    <xdr:sp macro="" textlink="">
      <xdr:nvSpPr>
        <xdr:cNvPr id="30" name="Rectángulo redondeado 30">
          <a:hlinkClick xmlns:r="http://schemas.openxmlformats.org/officeDocument/2006/relationships" r:id="rId22"/>
          <a:extLst>
            <a:ext uri="{FF2B5EF4-FFF2-40B4-BE49-F238E27FC236}">
              <a16:creationId xmlns:a16="http://schemas.microsoft.com/office/drawing/2014/main" id="{FC082E4A-9E27-4C4D-827C-403F7A97E863}"/>
            </a:ext>
          </a:extLst>
        </xdr:cNvPr>
        <xdr:cNvSpPr/>
      </xdr:nvSpPr>
      <xdr:spPr>
        <a:xfrm>
          <a:off x="4431506" y="4486275"/>
          <a:ext cx="1440000" cy="231402"/>
        </a:xfrm>
        <a:prstGeom prst="roundRect">
          <a:avLst/>
        </a:prstGeom>
        <a:solidFill>
          <a:srgbClr val="00833C"/>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chemeClr val="bg1"/>
              </a:solidFill>
            </a:rPr>
            <a:t>DINAE DHO7</a:t>
          </a:r>
          <a:endParaRPr lang="es-CO" sz="1050" b="1">
            <a:solidFill>
              <a:schemeClr val="bg1"/>
            </a:solidFill>
          </a:endParaRPr>
        </a:p>
      </xdr:txBody>
    </xdr:sp>
    <xdr:clientData/>
  </xdr:twoCellAnchor>
  <xdr:twoCellAnchor>
    <xdr:from>
      <xdr:col>7</xdr:col>
      <xdr:colOff>747712</xdr:colOff>
      <xdr:row>21</xdr:row>
      <xdr:rowOff>0</xdr:rowOff>
    </xdr:from>
    <xdr:to>
      <xdr:col>9</xdr:col>
      <xdr:colOff>663712</xdr:colOff>
      <xdr:row>22</xdr:row>
      <xdr:rowOff>40902</xdr:rowOff>
    </xdr:to>
    <xdr:sp macro="" textlink="">
      <xdr:nvSpPr>
        <xdr:cNvPr id="31" name="Rectángulo redondeado 30">
          <a:hlinkClick xmlns:r="http://schemas.openxmlformats.org/officeDocument/2006/relationships" r:id="rId23"/>
          <a:extLst>
            <a:ext uri="{FF2B5EF4-FFF2-40B4-BE49-F238E27FC236}">
              <a16:creationId xmlns:a16="http://schemas.microsoft.com/office/drawing/2014/main" id="{C7913A68-49DA-4870-880F-683B1B066DE5}"/>
            </a:ext>
          </a:extLst>
        </xdr:cNvPr>
        <xdr:cNvSpPr/>
      </xdr:nvSpPr>
      <xdr:spPr>
        <a:xfrm>
          <a:off x="6081712" y="4486275"/>
          <a:ext cx="1440000" cy="231402"/>
        </a:xfrm>
        <a:prstGeom prst="roundRect">
          <a:avLst/>
        </a:prstGeom>
        <a:solidFill>
          <a:srgbClr val="00833C"/>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chemeClr val="bg1"/>
              </a:solidFill>
            </a:rPr>
            <a:t>OFPLA DHO8</a:t>
          </a:r>
          <a:endParaRPr lang="es-CO" sz="1050" b="1">
            <a:solidFill>
              <a:schemeClr val="bg1"/>
            </a:solidFill>
          </a:endParaRPr>
        </a:p>
      </xdr:txBody>
    </xdr:sp>
    <xdr:clientData/>
  </xdr:twoCellAnchor>
  <xdr:oneCellAnchor>
    <xdr:from>
      <xdr:col>0</xdr:col>
      <xdr:colOff>205068</xdr:colOff>
      <xdr:row>17</xdr:row>
      <xdr:rowOff>23356</xdr:rowOff>
    </xdr:from>
    <xdr:ext cx="2282638" cy="843693"/>
    <xdr:sp macro="" textlink="">
      <xdr:nvSpPr>
        <xdr:cNvPr id="38" name="CuadroTexto 37">
          <a:extLst>
            <a:ext uri="{FF2B5EF4-FFF2-40B4-BE49-F238E27FC236}">
              <a16:creationId xmlns:a16="http://schemas.microsoft.com/office/drawing/2014/main" id="{9A5DDCC2-A1F7-4FF4-9E67-3B09C1C00A10}"/>
            </a:ext>
          </a:extLst>
        </xdr:cNvPr>
        <xdr:cNvSpPr txBox="1"/>
      </xdr:nvSpPr>
      <xdr:spPr>
        <a:xfrm>
          <a:off x="205068" y="3593160"/>
          <a:ext cx="2282638" cy="8436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600" b="0">
              <a:solidFill>
                <a:schemeClr val="accent6">
                  <a:lumMod val="50000"/>
                </a:schemeClr>
              </a:solidFill>
            </a:rPr>
            <a:t>PERSPECTIVA</a:t>
          </a:r>
        </a:p>
        <a:p>
          <a:pPr algn="ctr"/>
          <a:r>
            <a:rPr lang="es-CO" sz="1600" b="1">
              <a:solidFill>
                <a:schemeClr val="accent6">
                  <a:lumMod val="50000"/>
                </a:schemeClr>
              </a:solidFill>
            </a:rPr>
            <a:t>DESARROLLO HUMANO Y ORGANIZACIONAL</a:t>
          </a:r>
        </a:p>
      </xdr:txBody>
    </xdr:sp>
    <xdr:clientData/>
  </xdr:oneCellAnchor>
  <xdr:twoCellAnchor>
    <xdr:from>
      <xdr:col>3</xdr:col>
      <xdr:colOff>495300</xdr:colOff>
      <xdr:row>25</xdr:row>
      <xdr:rowOff>163604</xdr:rowOff>
    </xdr:from>
    <xdr:to>
      <xdr:col>5</xdr:col>
      <xdr:colOff>411300</xdr:colOff>
      <xdr:row>27</xdr:row>
      <xdr:rowOff>14006</xdr:rowOff>
    </xdr:to>
    <xdr:sp macro="" textlink="">
      <xdr:nvSpPr>
        <xdr:cNvPr id="39" name="Rectángulo redondeado 30">
          <a:hlinkClick xmlns:r="http://schemas.openxmlformats.org/officeDocument/2006/relationships" r:id="rId24"/>
          <a:extLst>
            <a:ext uri="{FF2B5EF4-FFF2-40B4-BE49-F238E27FC236}">
              <a16:creationId xmlns:a16="http://schemas.microsoft.com/office/drawing/2014/main" id="{F7371B10-7A76-4560-A56F-A4BB6E34C4A4}"/>
            </a:ext>
          </a:extLst>
        </xdr:cNvPr>
        <xdr:cNvSpPr/>
      </xdr:nvSpPr>
      <xdr:spPr>
        <a:xfrm>
          <a:off x="2781300" y="5643280"/>
          <a:ext cx="1440000" cy="231402"/>
        </a:xfrm>
        <a:prstGeom prst="roundRect">
          <a:avLst/>
        </a:prstGeom>
        <a:solidFill>
          <a:schemeClr val="bg1"/>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rgbClr val="03619B"/>
              </a:solidFill>
            </a:rPr>
            <a:t>OFPLA R1</a:t>
          </a:r>
          <a:endParaRPr lang="es-CO" sz="1050" b="1">
            <a:solidFill>
              <a:srgbClr val="03619B"/>
            </a:solidFill>
          </a:endParaRPr>
        </a:p>
      </xdr:txBody>
    </xdr:sp>
    <xdr:clientData/>
  </xdr:twoCellAnchor>
  <xdr:twoCellAnchor>
    <xdr:from>
      <xdr:col>5</xdr:col>
      <xdr:colOff>621506</xdr:colOff>
      <xdr:row>25</xdr:row>
      <xdr:rowOff>163604</xdr:rowOff>
    </xdr:from>
    <xdr:to>
      <xdr:col>7</xdr:col>
      <xdr:colOff>537506</xdr:colOff>
      <xdr:row>27</xdr:row>
      <xdr:rowOff>14006</xdr:rowOff>
    </xdr:to>
    <xdr:sp macro="" textlink="">
      <xdr:nvSpPr>
        <xdr:cNvPr id="42" name="Rectángulo redondeado 30">
          <a:hlinkClick xmlns:r="http://schemas.openxmlformats.org/officeDocument/2006/relationships" r:id="rId25"/>
          <a:extLst>
            <a:ext uri="{FF2B5EF4-FFF2-40B4-BE49-F238E27FC236}">
              <a16:creationId xmlns:a16="http://schemas.microsoft.com/office/drawing/2014/main" id="{8F760AFE-BBEA-4292-B342-9143DD8C719A}"/>
            </a:ext>
          </a:extLst>
        </xdr:cNvPr>
        <xdr:cNvSpPr/>
      </xdr:nvSpPr>
      <xdr:spPr>
        <a:xfrm>
          <a:off x="4431506" y="5643280"/>
          <a:ext cx="1440000" cy="231402"/>
        </a:xfrm>
        <a:prstGeom prst="roundRect">
          <a:avLst/>
        </a:prstGeom>
        <a:solidFill>
          <a:schemeClr val="bg1"/>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rgbClr val="03619B"/>
              </a:solidFill>
            </a:rPr>
            <a:t>OFPLA R2</a:t>
          </a:r>
          <a:endParaRPr lang="es-CO" sz="1050" b="1">
            <a:solidFill>
              <a:srgbClr val="03619B"/>
            </a:solidFill>
          </a:endParaRPr>
        </a:p>
      </xdr:txBody>
    </xdr:sp>
    <xdr:clientData/>
  </xdr:twoCellAnchor>
  <xdr:twoCellAnchor>
    <xdr:from>
      <xdr:col>7</xdr:col>
      <xdr:colOff>747712</xdr:colOff>
      <xdr:row>25</xdr:row>
      <xdr:rowOff>163604</xdr:rowOff>
    </xdr:from>
    <xdr:to>
      <xdr:col>9</xdr:col>
      <xdr:colOff>663712</xdr:colOff>
      <xdr:row>27</xdr:row>
      <xdr:rowOff>14006</xdr:rowOff>
    </xdr:to>
    <xdr:sp macro="" textlink="">
      <xdr:nvSpPr>
        <xdr:cNvPr id="43" name="Rectángulo redondeado 30">
          <a:hlinkClick xmlns:r="http://schemas.openxmlformats.org/officeDocument/2006/relationships" r:id="rId26"/>
          <a:extLst>
            <a:ext uri="{FF2B5EF4-FFF2-40B4-BE49-F238E27FC236}">
              <a16:creationId xmlns:a16="http://schemas.microsoft.com/office/drawing/2014/main" id="{562ED791-2DF7-4BBE-914D-B65753651F7B}"/>
            </a:ext>
          </a:extLst>
        </xdr:cNvPr>
        <xdr:cNvSpPr/>
      </xdr:nvSpPr>
      <xdr:spPr>
        <a:xfrm>
          <a:off x="6081712" y="5643280"/>
          <a:ext cx="1440000" cy="231402"/>
        </a:xfrm>
        <a:prstGeom prst="roundRect">
          <a:avLst/>
        </a:prstGeom>
        <a:solidFill>
          <a:schemeClr val="bg1"/>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rgbClr val="03619B"/>
              </a:solidFill>
            </a:rPr>
            <a:t>DIRAF R3</a:t>
          </a:r>
          <a:endParaRPr lang="es-CO" sz="1050" b="1">
            <a:solidFill>
              <a:srgbClr val="03619B"/>
            </a:solidFill>
          </a:endParaRPr>
        </a:p>
      </xdr:txBody>
    </xdr:sp>
    <xdr:clientData/>
  </xdr:twoCellAnchor>
  <xdr:twoCellAnchor>
    <xdr:from>
      <xdr:col>10</xdr:col>
      <xdr:colOff>111918</xdr:colOff>
      <xdr:row>25</xdr:row>
      <xdr:rowOff>182654</xdr:rowOff>
    </xdr:from>
    <xdr:to>
      <xdr:col>12</xdr:col>
      <xdr:colOff>27918</xdr:colOff>
      <xdr:row>27</xdr:row>
      <xdr:rowOff>33056</xdr:rowOff>
    </xdr:to>
    <xdr:sp macro="" textlink="">
      <xdr:nvSpPr>
        <xdr:cNvPr id="44" name="Rectángulo redondeado 30">
          <a:hlinkClick xmlns:r="http://schemas.openxmlformats.org/officeDocument/2006/relationships" r:id="rId27"/>
          <a:extLst>
            <a:ext uri="{FF2B5EF4-FFF2-40B4-BE49-F238E27FC236}">
              <a16:creationId xmlns:a16="http://schemas.microsoft.com/office/drawing/2014/main" id="{9E656276-57C9-4C05-A023-D9D03883798B}"/>
            </a:ext>
          </a:extLst>
        </xdr:cNvPr>
        <xdr:cNvSpPr/>
      </xdr:nvSpPr>
      <xdr:spPr>
        <a:xfrm>
          <a:off x="7731918" y="5662330"/>
          <a:ext cx="1440000" cy="231402"/>
        </a:xfrm>
        <a:prstGeom prst="roundRect">
          <a:avLst/>
        </a:prstGeom>
        <a:solidFill>
          <a:schemeClr val="bg1"/>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rgbClr val="03619B"/>
              </a:solidFill>
            </a:rPr>
            <a:t>OFPLA R4</a:t>
          </a:r>
          <a:endParaRPr lang="es-CO" sz="1050" b="1">
            <a:solidFill>
              <a:srgbClr val="03619B"/>
            </a:solidFill>
          </a:endParaRPr>
        </a:p>
      </xdr:txBody>
    </xdr:sp>
    <xdr:clientData/>
  </xdr:twoCellAnchor>
  <xdr:oneCellAnchor>
    <xdr:from>
      <xdr:col>0</xdr:col>
      <xdr:colOff>32375</xdr:colOff>
      <xdr:row>24</xdr:row>
      <xdr:rowOff>58169</xdr:rowOff>
    </xdr:from>
    <xdr:ext cx="2601494" cy="593239"/>
    <xdr:sp macro="" textlink="">
      <xdr:nvSpPr>
        <xdr:cNvPr id="45" name="CuadroTexto 44">
          <a:extLst>
            <a:ext uri="{FF2B5EF4-FFF2-40B4-BE49-F238E27FC236}">
              <a16:creationId xmlns:a16="http://schemas.microsoft.com/office/drawing/2014/main" id="{6BB1371B-E349-4048-93C0-14B952E3CC4B}"/>
            </a:ext>
          </a:extLst>
        </xdr:cNvPr>
        <xdr:cNvSpPr txBox="1"/>
      </xdr:nvSpPr>
      <xdr:spPr>
        <a:xfrm>
          <a:off x="32375" y="4961473"/>
          <a:ext cx="2601494" cy="59323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600" b="0">
              <a:solidFill>
                <a:schemeClr val="bg1"/>
              </a:solidFill>
            </a:rPr>
            <a:t>PERSPECTIVA</a:t>
          </a:r>
        </a:p>
        <a:p>
          <a:pPr algn="ctr"/>
          <a:r>
            <a:rPr lang="es-CO" sz="1600" b="1">
              <a:solidFill>
                <a:schemeClr val="bg1"/>
              </a:solidFill>
            </a:rPr>
            <a:t>RECURSOS ESTRATÉGICOS</a:t>
          </a:r>
        </a:p>
      </xdr:txBody>
    </xdr:sp>
    <xdr:clientData/>
  </xdr:oneCellAnchor>
  <xdr:twoCellAnchor editAs="oneCell">
    <xdr:from>
      <xdr:col>16</xdr:col>
      <xdr:colOff>68315</xdr:colOff>
      <xdr:row>0</xdr:row>
      <xdr:rowOff>74131</xdr:rowOff>
    </xdr:from>
    <xdr:to>
      <xdr:col>16</xdr:col>
      <xdr:colOff>637446</xdr:colOff>
      <xdr:row>0</xdr:row>
      <xdr:rowOff>636333</xdr:rowOff>
    </xdr:to>
    <xdr:pic>
      <xdr:nvPicPr>
        <xdr:cNvPr id="47" name="Imagen 46">
          <a:extLst>
            <a:ext uri="{FF2B5EF4-FFF2-40B4-BE49-F238E27FC236}">
              <a16:creationId xmlns:a16="http://schemas.microsoft.com/office/drawing/2014/main" id="{F9B2E9FC-C33C-4D31-9994-051146A139D9}"/>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2260315" y="74131"/>
          <a:ext cx="569131" cy="562202"/>
        </a:xfrm>
        <a:prstGeom prst="rect">
          <a:avLst/>
        </a:prstGeom>
      </xdr:spPr>
    </xdr:pic>
    <xdr:clientData/>
  </xdr:twoCellAnchor>
  <xdr:twoCellAnchor editAs="oneCell">
    <xdr:from>
      <xdr:col>13</xdr:col>
      <xdr:colOff>686105</xdr:colOff>
      <xdr:row>17</xdr:row>
      <xdr:rowOff>184739</xdr:rowOff>
    </xdr:from>
    <xdr:to>
      <xdr:col>16</xdr:col>
      <xdr:colOff>702800</xdr:colOff>
      <xdr:row>23</xdr:row>
      <xdr:rowOff>73347</xdr:rowOff>
    </xdr:to>
    <xdr:pic>
      <xdr:nvPicPr>
        <xdr:cNvPr id="57" name="Imagen 56">
          <a:extLst>
            <a:ext uri="{FF2B5EF4-FFF2-40B4-BE49-F238E27FC236}">
              <a16:creationId xmlns:a16="http://schemas.microsoft.com/office/drawing/2014/main" id="{86568835-9963-4BA8-BA53-FB39008C6452}"/>
            </a:ext>
          </a:extLst>
        </xdr:cNvPr>
        <xdr:cNvPicPr>
          <a:picLocks noChangeAspect="1"/>
        </xdr:cNvPicPr>
      </xdr:nvPicPr>
      <xdr:blipFill rotWithShape="1">
        <a:blip xmlns:r="http://schemas.openxmlformats.org/officeDocument/2006/relationships" r:embed="rId29" cstate="print">
          <a:extLst>
            <a:ext uri="{BEBA8EAE-BF5A-486C-A8C5-ECC9F3942E4B}">
              <a14:imgProps xmlns:a14="http://schemas.microsoft.com/office/drawing/2010/main">
                <a14:imgLayer r:embed="rId30">
                  <a14:imgEffect>
                    <a14:backgroundRemoval t="10000" b="90000" l="10000" r="90000">
                      <a14:foregroundMark x1="39879" y1="28100" x2="44238" y2="28100"/>
                      <a14:foregroundMark x1="46323" y1="27561" x2="51213" y2="26550"/>
                      <a14:foregroundMark x1="51213" y1="26550" x2="52388" y2="26550"/>
                      <a14:foregroundMark x1="37718" y1="35849" x2="53108" y2="32951"/>
                      <a14:foregroundMark x1="53108" y1="32951" x2="52691" y2="24124"/>
                      <a14:foregroundMark x1="52691" y1="24124" x2="48484" y2="29582"/>
                      <a14:foregroundMark x1="48484" y1="29582" x2="38628" y2="33086"/>
                      <a14:foregroundMark x1="38628" y1="33086" x2="38287" y2="33962"/>
                      <a14:foregroundMark x1="45944" y1="36186" x2="50038" y2="34973"/>
                      <a14:foregroundMark x1="52312" y1="33962" x2="54701" y2="26213"/>
                      <a14:foregroundMark x1="54701" y1="26213" x2="51440" y2="24394"/>
                      <a14:foregroundMark x1="53639" y1="32615" x2="55345" y2="32143"/>
                      <a14:foregroundMark x1="54473" y1="31469" x2="54587" y2="28571"/>
                      <a14:foregroundMark x1="54966" y1="28774" x2="55231" y2="32480"/>
                      <a14:foregroundMark x1="37225" y1="35849" x2="39689" y2="27089"/>
                      <a14:foregroundMark x1="36770" y1="36321" x2="37415" y2="33288"/>
                      <a14:foregroundMark x1="54397" y1="25202" x2="56179" y2="32278"/>
                      <a14:backgroundMark x1="13154" y1="50876" x2="88969" y2="57749"/>
                      <a14:backgroundMark x1="44996" y1="76887" x2="64291" y2="57075"/>
                      <a14:backgroundMark x1="64291" y1="57075" x2="66490" y2="55997"/>
                      <a14:backgroundMark x1="36581" y1="39892" x2="48976" y2="39892"/>
                      <a14:backgroundMark x1="48976" y1="39892" x2="54018" y2="39690"/>
                      <a14:backgroundMark x1="54018" y1="39690" x2="56293" y2="39690"/>
                      <a14:backgroundMark x1="40637" y1="21698" x2="46740" y2="21698"/>
                      <a14:backgroundMark x1="46740" y1="21698" x2="51668" y2="21159"/>
                      <a14:backgroundMark x1="51668" y1="21159" x2="53450" y2="21159"/>
                    </a14:backgroundRemoval>
                  </a14:imgEffect>
                </a14:imgLayer>
              </a14:imgProps>
            </a:ext>
            <a:ext uri="{28A0092B-C50C-407E-A947-70E740481C1C}">
              <a14:useLocalDpi xmlns:a14="http://schemas.microsoft.com/office/drawing/2010/main" val="0"/>
            </a:ext>
          </a:extLst>
        </a:blip>
        <a:srcRect l="35563" t="20892" r="42915" b="61970"/>
        <a:stretch/>
      </xdr:blipFill>
      <xdr:spPr>
        <a:xfrm>
          <a:off x="10592105" y="5193768"/>
          <a:ext cx="2302695" cy="1031608"/>
        </a:xfrm>
        <a:prstGeom prst="rect">
          <a:avLst/>
        </a:prstGeom>
      </xdr:spPr>
    </xdr:pic>
    <xdr:clientData/>
  </xdr:twoCellAnchor>
  <xdr:twoCellAnchor editAs="oneCell">
    <xdr:from>
      <xdr:col>14</xdr:col>
      <xdr:colOff>96331</xdr:colOff>
      <xdr:row>9</xdr:row>
      <xdr:rowOff>142876</xdr:rowOff>
    </xdr:from>
    <xdr:to>
      <xdr:col>16</xdr:col>
      <xdr:colOff>654156</xdr:colOff>
      <xdr:row>14</xdr:row>
      <xdr:rowOff>179243</xdr:rowOff>
    </xdr:to>
    <xdr:pic>
      <xdr:nvPicPr>
        <xdr:cNvPr id="59" name="Imagen 58">
          <a:extLst>
            <a:ext uri="{FF2B5EF4-FFF2-40B4-BE49-F238E27FC236}">
              <a16:creationId xmlns:a16="http://schemas.microsoft.com/office/drawing/2014/main" id="{2020D29C-D380-4FD6-8350-A50CFB302C0E}"/>
            </a:ext>
          </a:extLst>
        </xdr:cNvPr>
        <xdr:cNvPicPr>
          <a:picLocks noChangeAspect="1"/>
        </xdr:cNvPicPr>
      </xdr:nvPicPr>
      <xdr:blipFill rotWithShape="1">
        <a:blip xmlns:r="http://schemas.openxmlformats.org/officeDocument/2006/relationships" r:embed="rId31" cstate="print">
          <a:extLst>
            <a:ext uri="{BEBA8EAE-BF5A-486C-A8C5-ECC9F3942E4B}">
              <a14:imgProps xmlns:a14="http://schemas.microsoft.com/office/drawing/2010/main">
                <a14:imgLayer r:embed="rId32">
                  <a14:imgEffect>
                    <a14:backgroundRemoval t="10000" b="90000" l="10000" r="90000"/>
                  </a14:imgEffect>
                </a14:imgLayer>
              </a14:imgProps>
            </a:ext>
            <a:ext uri="{28A0092B-C50C-407E-A947-70E740481C1C}">
              <a14:useLocalDpi xmlns:a14="http://schemas.microsoft.com/office/drawing/2010/main" val="0"/>
            </a:ext>
          </a:extLst>
        </a:blip>
        <a:srcRect l="36169" t="22389" r="36283" b="58661"/>
        <a:stretch/>
      </xdr:blipFill>
      <xdr:spPr>
        <a:xfrm>
          <a:off x="10764331" y="3009901"/>
          <a:ext cx="2081825" cy="988867"/>
        </a:xfrm>
        <a:prstGeom prst="rect">
          <a:avLst/>
        </a:prstGeom>
      </xdr:spPr>
    </xdr:pic>
    <xdr:clientData/>
  </xdr:twoCellAnchor>
  <xdr:twoCellAnchor>
    <xdr:from>
      <xdr:col>3</xdr:col>
      <xdr:colOff>347456</xdr:colOff>
      <xdr:row>0</xdr:row>
      <xdr:rowOff>94665</xdr:rowOff>
    </xdr:from>
    <xdr:to>
      <xdr:col>13</xdr:col>
      <xdr:colOff>721252</xdr:colOff>
      <xdr:row>0</xdr:row>
      <xdr:rowOff>544150</xdr:rowOff>
    </xdr:to>
    <xdr:sp macro="" textlink="">
      <xdr:nvSpPr>
        <xdr:cNvPr id="52225" name="Text Box 1">
          <a:extLst>
            <a:ext uri="{FF2B5EF4-FFF2-40B4-BE49-F238E27FC236}">
              <a16:creationId xmlns:a16="http://schemas.microsoft.com/office/drawing/2014/main" id="{FAB203C6-F041-4CE4-9490-4C7D9F36214B}"/>
            </a:ext>
          </a:extLst>
        </xdr:cNvPr>
        <xdr:cNvSpPr txBox="1">
          <a:spLocks noChangeArrowheads="1"/>
        </xdr:cNvSpPr>
      </xdr:nvSpPr>
      <xdr:spPr bwMode="auto">
        <a:xfrm>
          <a:off x="2633456" y="94665"/>
          <a:ext cx="7993796" cy="449485"/>
        </a:xfrm>
        <a:prstGeom prst="rect">
          <a:avLst/>
        </a:prstGeom>
        <a:noFill/>
        <a:ln w="9525">
          <a:noFill/>
          <a:miter lim="800000"/>
          <a:headEnd/>
          <a:tailEnd/>
        </a:ln>
      </xdr:spPr>
      <xdr:txBody>
        <a:bodyPr vertOverflow="clip" wrap="square" lIns="27432" tIns="18288" rIns="0" bIns="0" anchor="t" upright="1"/>
        <a:lstStyle/>
        <a:p>
          <a:pPr algn="ctr" rtl="0">
            <a:defRPr sz="1000"/>
          </a:pPr>
          <a:r>
            <a:rPr lang="es-CO" sz="3200" b="0" i="0" u="none" strike="noStrike" baseline="0">
              <a:solidFill>
                <a:schemeClr val="bg1"/>
              </a:solidFill>
              <a:latin typeface="Calibri"/>
              <a:cs typeface="Calibri"/>
            </a:rPr>
            <a:t>PLAN DE ACCIÓN POLICÍA NACIONAL 2022</a:t>
          </a:r>
        </a:p>
      </xdr:txBody>
    </xdr:sp>
    <xdr:clientData/>
  </xdr:twoCellAnchor>
  <xdr:twoCellAnchor>
    <xdr:from>
      <xdr:col>0</xdr:col>
      <xdr:colOff>462089</xdr:colOff>
      <xdr:row>10</xdr:row>
      <xdr:rowOff>11206</xdr:rowOff>
    </xdr:from>
    <xdr:to>
      <xdr:col>2</xdr:col>
      <xdr:colOff>714529</xdr:colOff>
      <xdr:row>10</xdr:row>
      <xdr:rowOff>11206</xdr:rowOff>
    </xdr:to>
    <xdr:cxnSp macro="">
      <xdr:nvCxnSpPr>
        <xdr:cNvPr id="67" name="Conector recto 66">
          <a:extLst>
            <a:ext uri="{FF2B5EF4-FFF2-40B4-BE49-F238E27FC236}">
              <a16:creationId xmlns:a16="http://schemas.microsoft.com/office/drawing/2014/main" id="{0E355388-52A5-4B6F-9C72-32068CE44ED2}"/>
            </a:ext>
          </a:extLst>
        </xdr:cNvPr>
        <xdr:cNvCxnSpPr/>
      </xdr:nvCxnSpPr>
      <xdr:spPr>
        <a:xfrm>
          <a:off x="462089" y="2249581"/>
          <a:ext cx="177644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394854</xdr:colOff>
      <xdr:row>21</xdr:row>
      <xdr:rowOff>128131</xdr:rowOff>
    </xdr:from>
    <xdr:to>
      <xdr:col>2</xdr:col>
      <xdr:colOff>647294</xdr:colOff>
      <xdr:row>21</xdr:row>
      <xdr:rowOff>128131</xdr:rowOff>
    </xdr:to>
    <xdr:cxnSp macro="">
      <xdr:nvCxnSpPr>
        <xdr:cNvPr id="69" name="Conector recto 68">
          <a:extLst>
            <a:ext uri="{FF2B5EF4-FFF2-40B4-BE49-F238E27FC236}">
              <a16:creationId xmlns:a16="http://schemas.microsoft.com/office/drawing/2014/main" id="{9BB3B26C-A2ED-45AE-8177-B20F449E7C5D}"/>
            </a:ext>
          </a:extLst>
        </xdr:cNvPr>
        <xdr:cNvCxnSpPr/>
      </xdr:nvCxnSpPr>
      <xdr:spPr>
        <a:xfrm>
          <a:off x="394854" y="4459935"/>
          <a:ext cx="1776440" cy="0"/>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450883</xdr:colOff>
      <xdr:row>27</xdr:row>
      <xdr:rowOff>82824</xdr:rowOff>
    </xdr:from>
    <xdr:to>
      <xdr:col>2</xdr:col>
      <xdr:colOff>703323</xdr:colOff>
      <xdr:row>27</xdr:row>
      <xdr:rowOff>82824</xdr:rowOff>
    </xdr:to>
    <xdr:cxnSp macro="">
      <xdr:nvCxnSpPr>
        <xdr:cNvPr id="70" name="Conector recto 69">
          <a:extLst>
            <a:ext uri="{FF2B5EF4-FFF2-40B4-BE49-F238E27FC236}">
              <a16:creationId xmlns:a16="http://schemas.microsoft.com/office/drawing/2014/main" id="{ED817068-D055-4BA3-9643-D0EDE2AC0B1A}"/>
            </a:ext>
          </a:extLst>
        </xdr:cNvPr>
        <xdr:cNvCxnSpPr/>
      </xdr:nvCxnSpPr>
      <xdr:spPr>
        <a:xfrm>
          <a:off x="450883" y="5557628"/>
          <a:ext cx="1776440" cy="0"/>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485856</xdr:colOff>
      <xdr:row>10</xdr:row>
      <xdr:rowOff>19122</xdr:rowOff>
    </xdr:from>
    <xdr:ext cx="1753705" cy="342786"/>
    <xdr:sp macro="" textlink="">
      <xdr:nvSpPr>
        <xdr:cNvPr id="51" name="CuadroTexto 50">
          <a:extLst>
            <a:ext uri="{FF2B5EF4-FFF2-40B4-BE49-F238E27FC236}">
              <a16:creationId xmlns:a16="http://schemas.microsoft.com/office/drawing/2014/main" id="{8C6F8DF2-F3FF-4CD8-8A5B-62064A160FA3}"/>
            </a:ext>
          </a:extLst>
        </xdr:cNvPr>
        <xdr:cNvSpPr txBox="1"/>
      </xdr:nvSpPr>
      <xdr:spPr>
        <a:xfrm>
          <a:off x="485856" y="2255426"/>
          <a:ext cx="175370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600" b="1">
              <a:solidFill>
                <a:sysClr val="windowText" lastClr="000000"/>
              </a:solidFill>
            </a:rPr>
            <a:t>20</a:t>
          </a:r>
          <a:r>
            <a:rPr lang="es-CO" sz="1600" b="0">
              <a:solidFill>
                <a:sysClr val="windowText" lastClr="000000"/>
              </a:solidFill>
            </a:rPr>
            <a:t> </a:t>
          </a:r>
          <a:r>
            <a:rPr lang="es-CO" sz="1600" b="1">
              <a:solidFill>
                <a:sysClr val="windowText" lastClr="000000"/>
              </a:solidFill>
            </a:rPr>
            <a:t>PLANES</a:t>
          </a:r>
        </a:p>
      </xdr:txBody>
    </xdr:sp>
    <xdr:clientData/>
  </xdr:oneCellAnchor>
  <xdr:oneCellAnchor>
    <xdr:from>
      <xdr:col>0</xdr:col>
      <xdr:colOff>403030</xdr:colOff>
      <xdr:row>21</xdr:row>
      <xdr:rowOff>135079</xdr:rowOff>
    </xdr:from>
    <xdr:ext cx="1753705" cy="342786"/>
    <xdr:sp macro="" textlink="">
      <xdr:nvSpPr>
        <xdr:cNvPr id="52" name="CuadroTexto 51">
          <a:extLst>
            <a:ext uri="{FF2B5EF4-FFF2-40B4-BE49-F238E27FC236}">
              <a16:creationId xmlns:a16="http://schemas.microsoft.com/office/drawing/2014/main" id="{AAE74343-C32F-4D45-B494-1ACF2C2A4E6D}"/>
            </a:ext>
          </a:extLst>
        </xdr:cNvPr>
        <xdr:cNvSpPr txBox="1"/>
      </xdr:nvSpPr>
      <xdr:spPr>
        <a:xfrm>
          <a:off x="403030" y="4466883"/>
          <a:ext cx="175370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600" b="1">
              <a:solidFill>
                <a:schemeClr val="bg1"/>
              </a:solidFill>
            </a:rPr>
            <a:t>9 PLANES</a:t>
          </a:r>
        </a:p>
      </xdr:txBody>
    </xdr:sp>
    <xdr:clientData/>
  </xdr:oneCellAnchor>
  <xdr:oneCellAnchor>
    <xdr:from>
      <xdr:col>0</xdr:col>
      <xdr:colOff>461008</xdr:colOff>
      <xdr:row>27</xdr:row>
      <xdr:rowOff>101949</xdr:rowOff>
    </xdr:from>
    <xdr:ext cx="1753705" cy="342786"/>
    <xdr:sp macro="" textlink="">
      <xdr:nvSpPr>
        <xdr:cNvPr id="53" name="CuadroTexto 52">
          <a:extLst>
            <a:ext uri="{FF2B5EF4-FFF2-40B4-BE49-F238E27FC236}">
              <a16:creationId xmlns:a16="http://schemas.microsoft.com/office/drawing/2014/main" id="{D3F7EBBF-18C1-4D2D-8292-1A76DA00C1FC}"/>
            </a:ext>
          </a:extLst>
        </xdr:cNvPr>
        <xdr:cNvSpPr txBox="1"/>
      </xdr:nvSpPr>
      <xdr:spPr>
        <a:xfrm>
          <a:off x="461008" y="5576753"/>
          <a:ext cx="175370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600" b="1">
              <a:solidFill>
                <a:schemeClr val="bg1"/>
              </a:solidFill>
            </a:rPr>
            <a:t>5 PLANES</a:t>
          </a:r>
        </a:p>
      </xdr:txBody>
    </xdr:sp>
    <xdr:clientData/>
  </xdr:oneCellAnchor>
  <xdr:twoCellAnchor editAs="oneCell">
    <xdr:from>
      <xdr:col>14</xdr:col>
      <xdr:colOff>78798</xdr:colOff>
      <xdr:row>24</xdr:row>
      <xdr:rowOff>71005</xdr:rowOff>
    </xdr:from>
    <xdr:to>
      <xdr:col>16</xdr:col>
      <xdr:colOff>648317</xdr:colOff>
      <xdr:row>29</xdr:row>
      <xdr:rowOff>31785</xdr:rowOff>
    </xdr:to>
    <xdr:pic>
      <xdr:nvPicPr>
        <xdr:cNvPr id="54" name="Imagen 53">
          <a:extLst>
            <a:ext uri="{FF2B5EF4-FFF2-40B4-BE49-F238E27FC236}">
              <a16:creationId xmlns:a16="http://schemas.microsoft.com/office/drawing/2014/main" id="{8F2FFC14-E742-4B45-87A0-0F1D0F6D8BD2}"/>
            </a:ext>
          </a:extLst>
        </xdr:cNvPr>
        <xdr:cNvPicPr>
          <a:picLocks noChangeAspect="1"/>
        </xdr:cNvPicPr>
      </xdr:nvPicPr>
      <xdr:blipFill rotWithShape="1">
        <a:blip xmlns:r="http://schemas.openxmlformats.org/officeDocument/2006/relationships" r:embed="rId33" cstate="print">
          <a:extLst>
            <a:ext uri="{BEBA8EAE-BF5A-486C-A8C5-ECC9F3942E4B}">
              <a14:imgProps xmlns:a14="http://schemas.microsoft.com/office/drawing/2010/main">
                <a14:imgLayer r:embed="rId34">
                  <a14:imgEffect>
                    <a14:backgroundRemoval t="10000" b="90000" l="10000" r="90000">
                      <a14:backgroundMark x1="41045" y1="21515" x2="62741" y2="21679"/>
                      <a14:backgroundMark x1="12722" y1="49232" x2="69178" y2="50494"/>
                      <a14:backgroundMark x1="69178" y1="50494" x2="85044" y2="48683"/>
                      <a14:backgroundMark x1="85044" y1="48683" x2="91708" y2="49506"/>
                      <a14:backgroundMark x1="19462" y1="61910" x2="28663" y2="61910"/>
                      <a14:backgroundMark x1="28663" y1="61910" x2="45589" y2="61690"/>
                      <a14:backgroundMark x1="45589" y1="61690" x2="94093" y2="64929"/>
                      <a14:backgroundMark x1="43885" y1="54610" x2="49489" y2="43359"/>
                    </a14:backgroundRemoval>
                  </a14:imgEffect>
                </a14:imgLayer>
              </a14:imgProps>
            </a:ext>
            <a:ext uri="{28A0092B-C50C-407E-A947-70E740481C1C}">
              <a14:useLocalDpi xmlns:a14="http://schemas.microsoft.com/office/drawing/2010/main" val="0"/>
            </a:ext>
          </a:extLst>
        </a:blip>
        <a:srcRect l="35942" t="23578" r="35838" b="58573"/>
        <a:stretch/>
      </xdr:blipFill>
      <xdr:spPr>
        <a:xfrm>
          <a:off x="10746798" y="5719330"/>
          <a:ext cx="2093519" cy="913280"/>
        </a:xfrm>
        <a:prstGeom prst="rect">
          <a:avLst/>
        </a:prstGeom>
      </xdr:spPr>
    </xdr:pic>
    <xdr:clientData/>
  </xdr:twoCellAnchor>
  <xdr:twoCellAnchor>
    <xdr:from>
      <xdr:col>10</xdr:col>
      <xdr:colOff>104775</xdr:colOff>
      <xdr:row>20</xdr:row>
      <xdr:rowOff>171450</xdr:rowOff>
    </xdr:from>
    <xdr:to>
      <xdr:col>12</xdr:col>
      <xdr:colOff>20775</xdr:colOff>
      <xdr:row>22</xdr:row>
      <xdr:rowOff>21852</xdr:rowOff>
    </xdr:to>
    <xdr:sp macro="" textlink="">
      <xdr:nvSpPr>
        <xdr:cNvPr id="55" name="Rectángulo redondeado 30">
          <a:hlinkClick xmlns:r="http://schemas.openxmlformats.org/officeDocument/2006/relationships" r:id="rId35"/>
          <a:extLst>
            <a:ext uri="{FF2B5EF4-FFF2-40B4-BE49-F238E27FC236}">
              <a16:creationId xmlns:a16="http://schemas.microsoft.com/office/drawing/2014/main" id="{2977785C-9837-444D-A5AC-010CA592ADD3}"/>
            </a:ext>
          </a:extLst>
        </xdr:cNvPr>
        <xdr:cNvSpPr/>
      </xdr:nvSpPr>
      <xdr:spPr>
        <a:xfrm>
          <a:off x="7724775" y="4314825"/>
          <a:ext cx="1440000" cy="231402"/>
        </a:xfrm>
        <a:prstGeom prst="roundRect">
          <a:avLst/>
        </a:prstGeom>
        <a:solidFill>
          <a:srgbClr val="00833C"/>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chemeClr val="bg1"/>
              </a:solidFill>
            </a:rPr>
            <a:t>OFITE DHO9</a:t>
          </a:r>
          <a:endParaRPr lang="es-CO" sz="1050" b="1">
            <a:solidFill>
              <a:schemeClr val="bg1"/>
            </a:solidFill>
          </a:endParaRPr>
        </a:p>
      </xdr:txBody>
    </xdr:sp>
    <xdr:clientData/>
  </xdr:twoCellAnchor>
  <xdr:twoCellAnchor>
    <xdr:from>
      <xdr:col>3</xdr:col>
      <xdr:colOff>485775</xdr:colOff>
      <xdr:row>9</xdr:row>
      <xdr:rowOff>0</xdr:rowOff>
    </xdr:from>
    <xdr:to>
      <xdr:col>5</xdr:col>
      <xdr:colOff>401775</xdr:colOff>
      <xdr:row>10</xdr:row>
      <xdr:rowOff>40902</xdr:rowOff>
    </xdr:to>
    <xdr:sp macro="" textlink="">
      <xdr:nvSpPr>
        <xdr:cNvPr id="56" name="Rectángulo redondeado 30">
          <a:hlinkClick xmlns:r="http://schemas.openxmlformats.org/officeDocument/2006/relationships" r:id="rId36"/>
          <a:extLst>
            <a:ext uri="{FF2B5EF4-FFF2-40B4-BE49-F238E27FC236}">
              <a16:creationId xmlns:a16="http://schemas.microsoft.com/office/drawing/2014/main" id="{7C9A6393-4AFF-4ECD-8EDB-6DD752004FA1}"/>
            </a:ext>
          </a:extLst>
        </xdr:cNvPr>
        <xdr:cNvSpPr/>
      </xdr:nvSpPr>
      <xdr:spPr>
        <a:xfrm>
          <a:off x="2771775" y="2047875"/>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DISEC SP1</a:t>
          </a:r>
          <a:endParaRPr lang="es-CO" sz="1100" b="1">
            <a:solidFill>
              <a:schemeClr val="bg1"/>
            </a:solidFill>
          </a:endParaRPr>
        </a:p>
      </xdr:txBody>
    </xdr:sp>
    <xdr:clientData/>
  </xdr:twoCellAnchor>
  <xdr:twoCellAnchor>
    <xdr:from>
      <xdr:col>7</xdr:col>
      <xdr:colOff>728662</xdr:colOff>
      <xdr:row>14</xdr:row>
      <xdr:rowOff>152400</xdr:rowOff>
    </xdr:from>
    <xdr:to>
      <xdr:col>9</xdr:col>
      <xdr:colOff>644662</xdr:colOff>
      <xdr:row>16</xdr:row>
      <xdr:rowOff>2802</xdr:rowOff>
    </xdr:to>
    <xdr:sp macro="" textlink="">
      <xdr:nvSpPr>
        <xdr:cNvPr id="58" name="Rectángulo redondeado 30">
          <a:hlinkClick xmlns:r="http://schemas.openxmlformats.org/officeDocument/2006/relationships" r:id="rId37"/>
          <a:extLst>
            <a:ext uri="{FF2B5EF4-FFF2-40B4-BE49-F238E27FC236}">
              <a16:creationId xmlns:a16="http://schemas.microsoft.com/office/drawing/2014/main" id="{25AAEE2C-41D9-4391-A0B9-6DF8D79F81A7}"/>
            </a:ext>
          </a:extLst>
        </xdr:cNvPr>
        <xdr:cNvSpPr/>
      </xdr:nvSpPr>
      <xdr:spPr>
        <a:xfrm>
          <a:off x="6062662" y="3152775"/>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DIPOL SP3</a:t>
          </a:r>
          <a:endParaRPr lang="es-CO" sz="1100" b="1">
            <a:solidFill>
              <a:schemeClr val="bg1"/>
            </a:solidFill>
          </a:endParaRPr>
        </a:p>
      </xdr:txBody>
    </xdr:sp>
    <xdr:clientData/>
  </xdr:twoCellAnchor>
  <xdr:twoCellAnchor>
    <xdr:from>
      <xdr:col>0</xdr:col>
      <xdr:colOff>5974</xdr:colOff>
      <xdr:row>0</xdr:row>
      <xdr:rowOff>703080</xdr:rowOff>
    </xdr:from>
    <xdr:to>
      <xdr:col>17</xdr:col>
      <xdr:colOff>33618</xdr:colOff>
      <xdr:row>2</xdr:row>
      <xdr:rowOff>47624</xdr:rowOff>
    </xdr:to>
    <xdr:sp macro="" textlink="">
      <xdr:nvSpPr>
        <xdr:cNvPr id="60" name="Rectángulo 59">
          <a:extLst>
            <a:ext uri="{FF2B5EF4-FFF2-40B4-BE49-F238E27FC236}">
              <a16:creationId xmlns:a16="http://schemas.microsoft.com/office/drawing/2014/main" id="{7C4B50C3-9CFA-4E8E-BAE0-59D56B455EB8}"/>
            </a:ext>
          </a:extLst>
        </xdr:cNvPr>
        <xdr:cNvSpPr/>
      </xdr:nvSpPr>
      <xdr:spPr>
        <a:xfrm>
          <a:off x="5974" y="703080"/>
          <a:ext cx="12981644" cy="878069"/>
        </a:xfrm>
        <a:prstGeom prst="rect">
          <a:avLst/>
        </a:prstGeom>
        <a:solidFill>
          <a:schemeClr val="accent1">
            <a:lumMod val="75000"/>
          </a:schemeClr>
        </a:solid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14</xdr:col>
      <xdr:colOff>304800</xdr:colOff>
      <xdr:row>0</xdr:row>
      <xdr:rowOff>676275</xdr:rowOff>
    </xdr:from>
    <xdr:to>
      <xdr:col>16</xdr:col>
      <xdr:colOff>750277</xdr:colOff>
      <xdr:row>2</xdr:row>
      <xdr:rowOff>118906</xdr:rowOff>
    </xdr:to>
    <xdr:pic>
      <xdr:nvPicPr>
        <xdr:cNvPr id="11" name="Imagen 10">
          <a:extLst>
            <a:ext uri="{FF2B5EF4-FFF2-40B4-BE49-F238E27FC236}">
              <a16:creationId xmlns:a16="http://schemas.microsoft.com/office/drawing/2014/main" id="{3AE82522-DDAA-492B-8066-009078C33E50}"/>
            </a:ext>
          </a:extLst>
        </xdr:cNvPr>
        <xdr:cNvPicPr>
          <a:picLocks noChangeAspect="1"/>
        </xdr:cNvPicPr>
      </xdr:nvPicPr>
      <xdr:blipFill rotWithShape="1">
        <a:blip xmlns:r="http://schemas.openxmlformats.org/officeDocument/2006/relationships" r:embed="rId38">
          <a:extLst>
            <a:ext uri="{BEBA8EAE-BF5A-486C-A8C5-ECC9F3942E4B}">
              <a14:imgProps xmlns:a14="http://schemas.microsoft.com/office/drawing/2010/main">
                <a14:imgLayer r:embed="rId39">
                  <a14:imgEffect>
                    <a14:backgroundRemoval t="11111" b="25600" l="28694" r="47333">
                      <a14:foregroundMark x1="38565" y1="25067" x2="38565" y2="25067"/>
                      <a14:foregroundMark x1="29491" y1="24444" x2="29491" y2="24444"/>
                      <a14:foregroundMark x1="45432" y1="13956" x2="45432" y2="13956"/>
                      <a14:foregroundMark x1="47333" y1="18844" x2="47333" y2="18844"/>
                      <a14:foregroundMark x1="44819" y1="11200" x2="44819" y2="11200"/>
                      <a14:foregroundMark x1="28694" y1="24622" x2="28694" y2="24622"/>
                      <a14:foregroundMark x1="28817" y1="24711" x2="28817" y2="24711"/>
                      <a14:backgroundMark x1="43654" y1="24978" x2="43654" y2="24978"/>
                      <a14:backgroundMark x1="46229" y1="23467" x2="46229" y2="23467"/>
                      <a14:backgroundMark x1="46965" y1="24622" x2="46965" y2="24622"/>
                      <a14:backgroundMark x1="45555" y1="24533" x2="45555" y2="24533"/>
                      <a14:backgroundMark x1="45126" y1="25067" x2="45126" y2="25067"/>
                      <a14:backgroundMark x1="44942" y1="24711" x2="44942" y2="24711"/>
                      <a14:backgroundMark x1="38013" y1="8444" x2="38013" y2="8444"/>
                      <a14:backgroundMark x1="41937" y1="6133" x2="41937" y2="6133"/>
                      <a14:backgroundMark x1="44880" y1="24889" x2="44880" y2="24889"/>
                      <a14:backgroundMark x1="44574" y1="24533" x2="44574" y2="24533"/>
                      <a14:backgroundMark x1="35377" y1="3822" x2="35377" y2="3822"/>
                      <a14:backgroundMark x1="43470" y1="24978" x2="43470" y2="24978"/>
                      <a14:backgroundMark x1="42857" y1="24444" x2="42857" y2="24444"/>
                      <a14:backgroundMark x1="42980" y1="24178" x2="42980" y2="24178"/>
                      <a14:backgroundMark x1="43409" y1="24711" x2="43409" y2="24711"/>
                      <a14:backgroundMark x1="43532" y1="24533" x2="43532" y2="24533"/>
                      <a14:backgroundMark x1="42918" y1="24533" x2="42796" y2="24089"/>
                      <a14:backgroundMark x1="43470" y1="23911" x2="43470" y2="23911"/>
                      <a14:backgroundMark x1="42918" y1="23200" x2="42918" y2="23200"/>
                      <a14:backgroundMark x1="42551" y1="23644" x2="42551" y2="23644"/>
                      <a14:backgroundMark x1="42367" y1="24356" x2="42367" y2="24356"/>
                      <a14:backgroundMark x1="65972" y1="2044" x2="65972" y2="2044"/>
                      <a14:backgroundMark x1="42551" y1="23289" x2="42551" y2="23289"/>
                      <a14:backgroundMark x1="42367" y1="23822" x2="42367" y2="23822"/>
                      <a14:backgroundMark x1="43470" y1="25422" x2="43470" y2="25422"/>
                      <a14:backgroundMark x1="43470" y1="25333" x2="43470" y2="25333"/>
                      <a14:backgroundMark x1="44267" y1="24089" x2="43286" y2="24089"/>
                      <a14:backgroundMark x1="42612" y1="25867" x2="44329" y2="24800"/>
                    </a14:backgroundRemoval>
                  </a14:imgEffect>
                </a14:imgLayer>
              </a14:imgProps>
            </a:ext>
          </a:extLst>
        </a:blip>
        <a:srcRect l="28354" t="9906" r="51796" b="72632"/>
        <a:stretch/>
      </xdr:blipFill>
      <xdr:spPr>
        <a:xfrm>
          <a:off x="10972800" y="676275"/>
          <a:ext cx="1969477" cy="976156"/>
        </a:xfrm>
        <a:prstGeom prst="rect">
          <a:avLst/>
        </a:prstGeom>
      </xdr:spPr>
    </xdr:pic>
    <xdr:clientData/>
  </xdr:twoCellAnchor>
  <xdr:twoCellAnchor>
    <xdr:from>
      <xdr:col>16</xdr:col>
      <xdr:colOff>79074</xdr:colOff>
      <xdr:row>1</xdr:row>
      <xdr:rowOff>619124</xdr:rowOff>
    </xdr:from>
    <xdr:to>
      <xdr:col>16</xdr:col>
      <xdr:colOff>619125</xdr:colOff>
      <xdr:row>1</xdr:row>
      <xdr:rowOff>819149</xdr:rowOff>
    </xdr:to>
    <xdr:sp macro="" textlink="">
      <xdr:nvSpPr>
        <xdr:cNvPr id="13" name="Diagrama de flujo: retraso 12">
          <a:extLst>
            <a:ext uri="{FF2B5EF4-FFF2-40B4-BE49-F238E27FC236}">
              <a16:creationId xmlns:a16="http://schemas.microsoft.com/office/drawing/2014/main" id="{B454D0EF-BE40-4EAA-8878-5006C5654AFC}"/>
            </a:ext>
          </a:extLst>
        </xdr:cNvPr>
        <xdr:cNvSpPr/>
      </xdr:nvSpPr>
      <xdr:spPr>
        <a:xfrm>
          <a:off x="12271074" y="1333499"/>
          <a:ext cx="540051" cy="200025"/>
        </a:xfrm>
        <a:prstGeom prst="flowChartDelay">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161326</xdr:colOff>
      <xdr:row>0</xdr:row>
      <xdr:rowOff>643217</xdr:rowOff>
    </xdr:from>
    <xdr:ext cx="2734274" cy="593239"/>
    <xdr:sp macro="" textlink="">
      <xdr:nvSpPr>
        <xdr:cNvPr id="65" name="CuadroTexto 64">
          <a:extLst>
            <a:ext uri="{FF2B5EF4-FFF2-40B4-BE49-F238E27FC236}">
              <a16:creationId xmlns:a16="http://schemas.microsoft.com/office/drawing/2014/main" id="{387B3E85-94F8-4432-947B-13DC7E84BFE3}"/>
            </a:ext>
          </a:extLst>
        </xdr:cNvPr>
        <xdr:cNvSpPr txBox="1"/>
      </xdr:nvSpPr>
      <xdr:spPr>
        <a:xfrm>
          <a:off x="161326" y="643217"/>
          <a:ext cx="2734274"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600" b="1">
              <a:solidFill>
                <a:schemeClr val="bg1"/>
              </a:solidFill>
            </a:rPr>
            <a:t>PERSPECTIVA</a:t>
          </a:r>
        </a:p>
        <a:p>
          <a:pPr algn="ctr"/>
          <a:r>
            <a:rPr lang="es-CO" sz="1600" b="1">
              <a:solidFill>
                <a:schemeClr val="bg1"/>
              </a:solidFill>
            </a:rPr>
            <a:t>CIUDADANO</a:t>
          </a:r>
          <a:r>
            <a:rPr lang="es-CO" sz="1600" b="1" baseline="0">
              <a:solidFill>
                <a:schemeClr val="bg1"/>
              </a:solidFill>
            </a:rPr>
            <a:t> Y GOBIERNO </a:t>
          </a:r>
          <a:endParaRPr lang="es-CO" sz="1600" b="1">
            <a:solidFill>
              <a:schemeClr val="bg1"/>
            </a:solidFill>
          </a:endParaRPr>
        </a:p>
      </xdr:txBody>
    </xdr:sp>
    <xdr:clientData/>
  </xdr:oneCellAnchor>
  <xdr:oneCellAnchor>
    <xdr:from>
      <xdr:col>0</xdr:col>
      <xdr:colOff>603055</xdr:colOff>
      <xdr:row>1</xdr:row>
      <xdr:rowOff>428283</xdr:rowOff>
    </xdr:from>
    <xdr:ext cx="1753705" cy="342786"/>
    <xdr:sp macro="" textlink="">
      <xdr:nvSpPr>
        <xdr:cNvPr id="66" name="CuadroTexto 65">
          <a:extLst>
            <a:ext uri="{FF2B5EF4-FFF2-40B4-BE49-F238E27FC236}">
              <a16:creationId xmlns:a16="http://schemas.microsoft.com/office/drawing/2014/main" id="{4ADD0144-76CC-43B0-9B0C-D12258E994B5}"/>
            </a:ext>
          </a:extLst>
        </xdr:cNvPr>
        <xdr:cNvSpPr txBox="1"/>
      </xdr:nvSpPr>
      <xdr:spPr>
        <a:xfrm>
          <a:off x="603055" y="1142658"/>
          <a:ext cx="175370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600" b="0">
              <a:solidFill>
                <a:schemeClr val="bg1"/>
              </a:solidFill>
            </a:rPr>
            <a:t>1 </a:t>
          </a:r>
          <a:r>
            <a:rPr lang="es-CO" sz="1600" b="1">
              <a:solidFill>
                <a:schemeClr val="bg1"/>
              </a:solidFill>
            </a:rPr>
            <a:t>PLAN</a:t>
          </a:r>
        </a:p>
      </xdr:txBody>
    </xdr:sp>
    <xdr:clientData/>
  </xdr:oneCellAnchor>
  <xdr:twoCellAnchor>
    <xdr:from>
      <xdr:col>0</xdr:col>
      <xdr:colOff>613929</xdr:colOff>
      <xdr:row>1</xdr:row>
      <xdr:rowOff>478485</xdr:rowOff>
    </xdr:from>
    <xdr:to>
      <xdr:col>3</xdr:col>
      <xdr:colOff>104369</xdr:colOff>
      <xdr:row>1</xdr:row>
      <xdr:rowOff>478485</xdr:rowOff>
    </xdr:to>
    <xdr:cxnSp macro="">
      <xdr:nvCxnSpPr>
        <xdr:cNvPr id="68" name="Conector recto 67">
          <a:extLst>
            <a:ext uri="{FF2B5EF4-FFF2-40B4-BE49-F238E27FC236}">
              <a16:creationId xmlns:a16="http://schemas.microsoft.com/office/drawing/2014/main" id="{2E61A1AD-DA44-4DF9-8DC3-DBEEB392A4BF}"/>
            </a:ext>
          </a:extLst>
        </xdr:cNvPr>
        <xdr:cNvCxnSpPr/>
      </xdr:nvCxnSpPr>
      <xdr:spPr>
        <a:xfrm>
          <a:off x="613929" y="1192860"/>
          <a:ext cx="1776440" cy="0"/>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714375</xdr:colOff>
      <xdr:row>1</xdr:row>
      <xdr:rowOff>261937</xdr:rowOff>
    </xdr:from>
    <xdr:to>
      <xdr:col>9</xdr:col>
      <xdr:colOff>630375</xdr:colOff>
      <xdr:row>1</xdr:row>
      <xdr:rowOff>493339</xdr:rowOff>
    </xdr:to>
    <xdr:sp macro="" textlink="">
      <xdr:nvSpPr>
        <xdr:cNvPr id="71" name="Rectángulo redondeado 30">
          <a:hlinkClick xmlns:r="http://schemas.openxmlformats.org/officeDocument/2006/relationships" r:id="rId40"/>
          <a:extLst>
            <a:ext uri="{FF2B5EF4-FFF2-40B4-BE49-F238E27FC236}">
              <a16:creationId xmlns:a16="http://schemas.microsoft.com/office/drawing/2014/main" id="{72C875B3-467B-4A54-AA88-0F5288A1073C}"/>
            </a:ext>
          </a:extLst>
        </xdr:cNvPr>
        <xdr:cNvSpPr/>
      </xdr:nvSpPr>
      <xdr:spPr>
        <a:xfrm>
          <a:off x="6048375" y="976312"/>
          <a:ext cx="1440000" cy="231402"/>
        </a:xfrm>
        <a:prstGeom prst="roundRect">
          <a:avLst/>
        </a:prstGeom>
        <a:no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DISEC C1</a:t>
          </a:r>
          <a:endParaRPr lang="es-CO" sz="1100" b="1">
            <a:solidFill>
              <a:schemeClr val="bg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187187</xdr:colOff>
      <xdr:row>0</xdr:row>
      <xdr:rowOff>114300</xdr:rowOff>
    </xdr:from>
    <xdr:to>
      <xdr:col>7</xdr:col>
      <xdr:colOff>1260915</xdr:colOff>
      <xdr:row>3</xdr:row>
      <xdr:rowOff>59531</xdr:rowOff>
    </xdr:to>
    <xdr:pic>
      <xdr:nvPicPr>
        <xdr:cNvPr id="2" name="828 Imagen">
          <a:extLst>
            <a:ext uri="{FF2B5EF4-FFF2-40B4-BE49-F238E27FC236}">
              <a16:creationId xmlns:a16="http://schemas.microsoft.com/office/drawing/2014/main" id="{CA1814B3-458B-4FA3-9923-E1938E0670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08187" y="114300"/>
          <a:ext cx="1073728" cy="773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156882</xdr:colOff>
      <xdr:row>1</xdr:row>
      <xdr:rowOff>33618</xdr:rowOff>
    </xdr:from>
    <xdr:to>
      <xdr:col>9</xdr:col>
      <xdr:colOff>1102454</xdr:colOff>
      <xdr:row>2</xdr:row>
      <xdr:rowOff>148478</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8684DE69-2F81-4D82-9930-D2BDC82374B0}"/>
            </a:ext>
          </a:extLst>
        </xdr:cNvPr>
        <xdr:cNvSpPr/>
      </xdr:nvSpPr>
      <xdr:spPr>
        <a:xfrm>
          <a:off x="17290676" y="302559"/>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B11F2894-1880-420F-A217-2373E970E3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92125"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1</xdr:row>
      <xdr:rowOff>0</xdr:rowOff>
    </xdr:from>
    <xdr:to>
      <xdr:col>9</xdr:col>
      <xdr:colOff>945572</xdr:colOff>
      <xdr:row>3</xdr:row>
      <xdr:rowOff>124385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88390E7-416A-4E11-8266-A3FF68593609}"/>
            </a:ext>
          </a:extLst>
        </xdr:cNvPr>
        <xdr:cNvSpPr/>
      </xdr:nvSpPr>
      <xdr:spPr>
        <a:xfrm>
          <a:off x="14287500" y="152400"/>
          <a:ext cx="1707572" cy="42918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32BF78EB-58CC-4A0B-AA64-1A7EF53CE4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0475"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57150</xdr:colOff>
      <xdr:row>0</xdr:row>
      <xdr:rowOff>95250</xdr:rowOff>
    </xdr:from>
    <xdr:to>
      <xdr:col>9</xdr:col>
      <xdr:colOff>1002722</xdr:colOff>
      <xdr:row>3</xdr:row>
      <xdr:rowOff>67235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34CD7B6-9CAC-4193-8AF9-831FE091180E}"/>
            </a:ext>
          </a:extLst>
        </xdr:cNvPr>
        <xdr:cNvSpPr/>
      </xdr:nvSpPr>
      <xdr:spPr>
        <a:xfrm>
          <a:off x="12573000" y="95250"/>
          <a:ext cx="1707572" cy="42918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381000</xdr:colOff>
      <xdr:row>0</xdr:row>
      <xdr:rowOff>0</xdr:rowOff>
    </xdr:from>
    <xdr:to>
      <xdr:col>7</xdr:col>
      <xdr:colOff>914400</xdr:colOff>
      <xdr:row>2</xdr:row>
      <xdr:rowOff>0</xdr:rowOff>
    </xdr:to>
    <xdr:pic>
      <xdr:nvPicPr>
        <xdr:cNvPr id="2" name="Imagen 1">
          <a:extLst>
            <a:ext uri="{FF2B5EF4-FFF2-40B4-BE49-F238E27FC236}">
              <a16:creationId xmlns:a16="http://schemas.microsoft.com/office/drawing/2014/main" id="{1FFF4FA4-31C7-4126-B1BF-C3A77A8B6DCA}"/>
            </a:ext>
          </a:extLst>
        </xdr:cNvPr>
        <xdr:cNvPicPr>
          <a:picLocks noChangeAspect="1"/>
        </xdr:cNvPicPr>
      </xdr:nvPicPr>
      <xdr:blipFill>
        <a:blip xmlns:r="http://schemas.openxmlformats.org/officeDocument/2006/relationships" r:embed="rId1"/>
        <a:stretch>
          <a:fillRect/>
        </a:stretch>
      </xdr:blipFill>
      <xdr:spPr>
        <a:xfrm>
          <a:off x="13506450" y="0"/>
          <a:ext cx="533400" cy="381000"/>
        </a:xfrm>
        <a:prstGeom prst="rect">
          <a:avLst/>
        </a:prstGeom>
      </xdr:spPr>
    </xdr:pic>
    <xdr:clientData/>
  </xdr:twoCellAnchor>
  <xdr:twoCellAnchor>
    <xdr:from>
      <xdr:col>8</xdr:col>
      <xdr:colOff>9525</xdr:colOff>
      <xdr:row>0</xdr:row>
      <xdr:rowOff>57150</xdr:rowOff>
    </xdr:from>
    <xdr:to>
      <xdr:col>10</xdr:col>
      <xdr:colOff>497897</xdr:colOff>
      <xdr:row>2</xdr:row>
      <xdr:rowOff>105335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65A65B36-EE34-4E8F-8E3F-334CC1B59C68}"/>
            </a:ext>
          </a:extLst>
        </xdr:cNvPr>
        <xdr:cNvSpPr/>
      </xdr:nvSpPr>
      <xdr:spPr>
        <a:xfrm>
          <a:off x="14563725" y="57150"/>
          <a:ext cx="1707572" cy="42918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1D156C2D-FE9D-4DF3-BD4E-30B8EB8C7E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47625</xdr:colOff>
      <xdr:row>0</xdr:row>
      <xdr:rowOff>57150</xdr:rowOff>
    </xdr:from>
    <xdr:to>
      <xdr:col>10</xdr:col>
      <xdr:colOff>231197</xdr:colOff>
      <xdr:row>3</xdr:row>
      <xdr:rowOff>29135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7D174116-FF6E-47EC-960F-F43DA4D07D84}"/>
            </a:ext>
          </a:extLst>
        </xdr:cNvPr>
        <xdr:cNvSpPr/>
      </xdr:nvSpPr>
      <xdr:spPr>
        <a:xfrm>
          <a:off x="13601700" y="57150"/>
          <a:ext cx="1707572" cy="42918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0B740638-A460-4B88-B5EB-52A9F7E4B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35025"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1</xdr:row>
      <xdr:rowOff>19050</xdr:rowOff>
    </xdr:from>
    <xdr:to>
      <xdr:col>10</xdr:col>
      <xdr:colOff>145472</xdr:colOff>
      <xdr:row>3</xdr:row>
      <xdr:rowOff>143435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619A995E-D058-4E08-91D1-8C44C368D024}"/>
            </a:ext>
          </a:extLst>
        </xdr:cNvPr>
        <xdr:cNvSpPr/>
      </xdr:nvSpPr>
      <xdr:spPr>
        <a:xfrm>
          <a:off x="14611350" y="171450"/>
          <a:ext cx="1707572" cy="42918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66675</xdr:colOff>
      <xdr:row>0</xdr:row>
      <xdr:rowOff>114300</xdr:rowOff>
    </xdr:from>
    <xdr:to>
      <xdr:col>9</xdr:col>
      <xdr:colOff>316922</xdr:colOff>
      <xdr:row>2</xdr:row>
      <xdr:rowOff>162485</xdr:rowOff>
    </xdr:to>
    <xdr:sp macro="" textlink="">
      <xdr:nvSpPr>
        <xdr:cNvPr id="2" name="Rectángulo redondeado 30">
          <a:hlinkClick xmlns:r="http://schemas.openxmlformats.org/officeDocument/2006/relationships" r:id="rId1"/>
          <a:extLst>
            <a:ext uri="{FF2B5EF4-FFF2-40B4-BE49-F238E27FC236}">
              <a16:creationId xmlns:a16="http://schemas.microsoft.com/office/drawing/2014/main" id="{DEFB0999-33F7-482C-BE23-E49C6B38A518}"/>
            </a:ext>
          </a:extLst>
        </xdr:cNvPr>
        <xdr:cNvSpPr/>
      </xdr:nvSpPr>
      <xdr:spPr>
        <a:xfrm>
          <a:off x="13468350" y="114300"/>
          <a:ext cx="1707572" cy="42918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EB5A3D94-D8A6-49B2-AE3B-DB78366FFF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73225"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66675</xdr:colOff>
      <xdr:row>1</xdr:row>
      <xdr:rowOff>0</xdr:rowOff>
    </xdr:from>
    <xdr:to>
      <xdr:col>10</xdr:col>
      <xdr:colOff>250247</xdr:colOff>
      <xdr:row>3</xdr:row>
      <xdr:rowOff>124385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BEE23F0A-77AD-49D0-BD00-77D2EBAEA819}"/>
            </a:ext>
          </a:extLst>
        </xdr:cNvPr>
        <xdr:cNvSpPr/>
      </xdr:nvSpPr>
      <xdr:spPr>
        <a:xfrm>
          <a:off x="15535275" y="152400"/>
          <a:ext cx="1707572" cy="42918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265904A4-8AB8-4213-85B8-FFAAC32549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54150"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19050</xdr:colOff>
      <xdr:row>0</xdr:row>
      <xdr:rowOff>142875</xdr:rowOff>
    </xdr:from>
    <xdr:to>
      <xdr:col>10</xdr:col>
      <xdr:colOff>202622</xdr:colOff>
      <xdr:row>3</xdr:row>
      <xdr:rowOff>114860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D55DEC90-D3F5-45EE-A55B-748BB2E67D50}"/>
            </a:ext>
          </a:extLst>
        </xdr:cNvPr>
        <xdr:cNvSpPr/>
      </xdr:nvSpPr>
      <xdr:spPr>
        <a:xfrm>
          <a:off x="15268575" y="142875"/>
          <a:ext cx="1707572" cy="42918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A227E51F-37E8-497D-BC0C-3821EF642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01700"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0</xdr:row>
      <xdr:rowOff>161925</xdr:rowOff>
    </xdr:from>
    <xdr:to>
      <xdr:col>8</xdr:col>
      <xdr:colOff>1783772</xdr:colOff>
      <xdr:row>3</xdr:row>
      <xdr:rowOff>19610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61CC64A7-FCB5-4CB6-8729-2E6206E1A8A0}"/>
            </a:ext>
          </a:extLst>
        </xdr:cNvPr>
        <xdr:cNvSpPr/>
      </xdr:nvSpPr>
      <xdr:spPr>
        <a:xfrm>
          <a:off x="14773275" y="161925"/>
          <a:ext cx="1707572" cy="42918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202407</xdr:colOff>
      <xdr:row>0</xdr:row>
      <xdr:rowOff>76200</xdr:rowOff>
    </xdr:from>
    <xdr:to>
      <xdr:col>7</xdr:col>
      <xdr:colOff>888207</xdr:colOff>
      <xdr:row>2</xdr:row>
      <xdr:rowOff>161925</xdr:rowOff>
    </xdr:to>
    <xdr:pic>
      <xdr:nvPicPr>
        <xdr:cNvPr id="2" name="828 Imagen">
          <a:extLst>
            <a:ext uri="{FF2B5EF4-FFF2-40B4-BE49-F238E27FC236}">
              <a16:creationId xmlns:a16="http://schemas.microsoft.com/office/drawing/2014/main" id="{2ECDAACC-1715-443D-8745-CE339E87B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01" y="76200"/>
          <a:ext cx="685800" cy="442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47625</xdr:colOff>
      <xdr:row>0</xdr:row>
      <xdr:rowOff>142876</xdr:rowOff>
    </xdr:from>
    <xdr:to>
      <xdr:col>9</xdr:col>
      <xdr:colOff>1513176</xdr:colOff>
      <xdr:row>3</xdr:row>
      <xdr:rowOff>154782</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71BA7E1-85E4-49ED-88B4-29F6E7D08038}"/>
            </a:ext>
          </a:extLst>
        </xdr:cNvPr>
        <xdr:cNvSpPr/>
      </xdr:nvSpPr>
      <xdr:spPr>
        <a:xfrm>
          <a:off x="15478125" y="142876"/>
          <a:ext cx="2227551" cy="547687"/>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2000" b="1">
              <a:solidFill>
                <a:schemeClr val="bg1"/>
              </a:solidFill>
            </a:rPr>
            <a:t>CONTENIDO</a:t>
          </a:r>
          <a:endParaRPr lang="es-CO" sz="2400" b="1">
            <a:solidFill>
              <a:schemeClr val="bg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C7C75303-1175-414E-838D-298C488DF2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92125"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47625</xdr:colOff>
      <xdr:row>1</xdr:row>
      <xdr:rowOff>9525</xdr:rowOff>
    </xdr:from>
    <xdr:to>
      <xdr:col>10</xdr:col>
      <xdr:colOff>231197</xdr:colOff>
      <xdr:row>3</xdr:row>
      <xdr:rowOff>133910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8F3EB85E-E9C8-42CD-A1A6-07616C0D1506}"/>
            </a:ext>
          </a:extLst>
        </xdr:cNvPr>
        <xdr:cNvSpPr/>
      </xdr:nvSpPr>
      <xdr:spPr>
        <a:xfrm>
          <a:off x="14335125" y="161925"/>
          <a:ext cx="1707572" cy="42918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31FEA71E-EC23-4BE9-8C63-ED800FF8E8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96675"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47625</xdr:colOff>
      <xdr:row>0</xdr:row>
      <xdr:rowOff>142875</xdr:rowOff>
    </xdr:from>
    <xdr:to>
      <xdr:col>10</xdr:col>
      <xdr:colOff>231197</xdr:colOff>
      <xdr:row>3</xdr:row>
      <xdr:rowOff>114860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3E53FFA5-EC1F-41CC-AD06-8178B078AB79}"/>
            </a:ext>
          </a:extLst>
        </xdr:cNvPr>
        <xdr:cNvSpPr/>
      </xdr:nvSpPr>
      <xdr:spPr>
        <a:xfrm>
          <a:off x="12639675" y="142875"/>
          <a:ext cx="1707572" cy="42918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898F5BE7-BA73-44CB-8BDF-F804E16935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54050"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38100</xdr:colOff>
      <xdr:row>0</xdr:row>
      <xdr:rowOff>104775</xdr:rowOff>
    </xdr:from>
    <xdr:to>
      <xdr:col>10</xdr:col>
      <xdr:colOff>221672</xdr:colOff>
      <xdr:row>3</xdr:row>
      <xdr:rowOff>76760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E30E1C7C-CEAB-4ADD-8AC7-696CCA4EB7D6}"/>
            </a:ext>
          </a:extLst>
        </xdr:cNvPr>
        <xdr:cNvSpPr/>
      </xdr:nvSpPr>
      <xdr:spPr>
        <a:xfrm>
          <a:off x="14487525" y="104775"/>
          <a:ext cx="1707572" cy="42918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1F663FB1-0F72-49AD-9D1D-2CF3F099C4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58675"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0</xdr:row>
      <xdr:rowOff>123825</xdr:rowOff>
    </xdr:from>
    <xdr:to>
      <xdr:col>10</xdr:col>
      <xdr:colOff>78797</xdr:colOff>
      <xdr:row>2</xdr:row>
      <xdr:rowOff>172010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7D892574-4099-4D80-96C7-759F951C123B}"/>
            </a:ext>
          </a:extLst>
        </xdr:cNvPr>
        <xdr:cNvSpPr/>
      </xdr:nvSpPr>
      <xdr:spPr>
        <a:xfrm>
          <a:off x="13354050" y="123825"/>
          <a:ext cx="1707572" cy="42918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A58EABB4-D362-48D0-865A-6A0329F492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44325"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57150</xdr:colOff>
      <xdr:row>0</xdr:row>
      <xdr:rowOff>123825</xdr:rowOff>
    </xdr:from>
    <xdr:to>
      <xdr:col>10</xdr:col>
      <xdr:colOff>240722</xdr:colOff>
      <xdr:row>3</xdr:row>
      <xdr:rowOff>95810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566EAAF-1C53-4141-8DEA-4FE2FD509310}"/>
            </a:ext>
          </a:extLst>
        </xdr:cNvPr>
        <xdr:cNvSpPr/>
      </xdr:nvSpPr>
      <xdr:spPr>
        <a:xfrm>
          <a:off x="12896850" y="123825"/>
          <a:ext cx="1707572" cy="42918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C8F46ADF-0499-4141-B7D4-8E274FC882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73225"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123825</xdr:colOff>
      <xdr:row>0</xdr:row>
      <xdr:rowOff>95250</xdr:rowOff>
    </xdr:from>
    <xdr:to>
      <xdr:col>10</xdr:col>
      <xdr:colOff>307397</xdr:colOff>
      <xdr:row>2</xdr:row>
      <xdr:rowOff>143435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C87009D2-5B56-46E5-9668-EB929AE609C1}"/>
            </a:ext>
          </a:extLst>
        </xdr:cNvPr>
        <xdr:cNvSpPr/>
      </xdr:nvSpPr>
      <xdr:spPr>
        <a:xfrm>
          <a:off x="15592425" y="95250"/>
          <a:ext cx="1707572" cy="42918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AE1C1B8C-6022-470D-A500-E907DDC8D9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87275"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32</xdr:row>
      <xdr:rowOff>76200</xdr:rowOff>
    </xdr:from>
    <xdr:to>
      <xdr:col>7</xdr:col>
      <xdr:colOff>1019175</xdr:colOff>
      <xdr:row>34</xdr:row>
      <xdr:rowOff>161925</xdr:rowOff>
    </xdr:to>
    <xdr:pic>
      <xdr:nvPicPr>
        <xdr:cNvPr id="3" name="828 Imagen">
          <a:extLst>
            <a:ext uri="{FF2B5EF4-FFF2-40B4-BE49-F238E27FC236}">
              <a16:creationId xmlns:a16="http://schemas.microsoft.com/office/drawing/2014/main" id="{BA729D0C-F61C-48B7-8B10-525FA9D0CC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87275" y="27822525"/>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52</xdr:row>
      <xdr:rowOff>76200</xdr:rowOff>
    </xdr:from>
    <xdr:to>
      <xdr:col>7</xdr:col>
      <xdr:colOff>1019175</xdr:colOff>
      <xdr:row>54</xdr:row>
      <xdr:rowOff>161925</xdr:rowOff>
    </xdr:to>
    <xdr:pic>
      <xdr:nvPicPr>
        <xdr:cNvPr id="4" name="828 Imagen">
          <a:extLst>
            <a:ext uri="{FF2B5EF4-FFF2-40B4-BE49-F238E27FC236}">
              <a16:creationId xmlns:a16="http://schemas.microsoft.com/office/drawing/2014/main" id="{33905447-83A3-4561-BE74-1A80076558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87275" y="4371975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72</xdr:row>
      <xdr:rowOff>76200</xdr:rowOff>
    </xdr:from>
    <xdr:to>
      <xdr:col>7</xdr:col>
      <xdr:colOff>1019175</xdr:colOff>
      <xdr:row>74</xdr:row>
      <xdr:rowOff>161925</xdr:rowOff>
    </xdr:to>
    <xdr:pic>
      <xdr:nvPicPr>
        <xdr:cNvPr id="5" name="828 Imagen">
          <a:extLst>
            <a:ext uri="{FF2B5EF4-FFF2-40B4-BE49-F238E27FC236}">
              <a16:creationId xmlns:a16="http://schemas.microsoft.com/office/drawing/2014/main" id="{8AB3A9B6-9D29-4EFF-A5E7-193B184B15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87275" y="56988075"/>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47625</xdr:colOff>
      <xdr:row>0</xdr:row>
      <xdr:rowOff>104775</xdr:rowOff>
    </xdr:from>
    <xdr:to>
      <xdr:col>10</xdr:col>
      <xdr:colOff>231197</xdr:colOff>
      <xdr:row>3</xdr:row>
      <xdr:rowOff>76760</xdr:rowOff>
    </xdr:to>
    <xdr:sp macro="" textlink="">
      <xdr:nvSpPr>
        <xdr:cNvPr id="6" name="Rectángulo redondeado 30">
          <a:hlinkClick xmlns:r="http://schemas.openxmlformats.org/officeDocument/2006/relationships" r:id="rId2"/>
          <a:extLst>
            <a:ext uri="{FF2B5EF4-FFF2-40B4-BE49-F238E27FC236}">
              <a16:creationId xmlns:a16="http://schemas.microsoft.com/office/drawing/2014/main" id="{CFBA61B7-F238-4AA6-8F23-4EAA2F4FBD80}"/>
            </a:ext>
          </a:extLst>
        </xdr:cNvPr>
        <xdr:cNvSpPr/>
      </xdr:nvSpPr>
      <xdr:spPr>
        <a:xfrm>
          <a:off x="13630275" y="104775"/>
          <a:ext cx="1707572" cy="42918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58D8D822-80E1-4C75-9E5E-3D237D619E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77700"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38100</xdr:colOff>
      <xdr:row>0</xdr:row>
      <xdr:rowOff>85725</xdr:rowOff>
    </xdr:from>
    <xdr:to>
      <xdr:col>10</xdr:col>
      <xdr:colOff>221672</xdr:colOff>
      <xdr:row>3</xdr:row>
      <xdr:rowOff>57710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C8D50DF1-500D-4514-BED9-3ECE5AB1C635}"/>
            </a:ext>
          </a:extLst>
        </xdr:cNvPr>
        <xdr:cNvSpPr/>
      </xdr:nvSpPr>
      <xdr:spPr>
        <a:xfrm>
          <a:off x="13211175" y="85725"/>
          <a:ext cx="1707572" cy="42918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7</xdr:col>
      <xdr:colOff>161925</xdr:colOff>
      <xdr:row>0</xdr:row>
      <xdr:rowOff>66675</xdr:rowOff>
    </xdr:from>
    <xdr:to>
      <xdr:col>7</xdr:col>
      <xdr:colOff>847725</xdr:colOff>
      <xdr:row>2</xdr:row>
      <xdr:rowOff>152400</xdr:rowOff>
    </xdr:to>
    <xdr:pic>
      <xdr:nvPicPr>
        <xdr:cNvPr id="2" name="828 Imagen">
          <a:extLst>
            <a:ext uri="{FF2B5EF4-FFF2-40B4-BE49-F238E27FC236}">
              <a16:creationId xmlns:a16="http://schemas.microsoft.com/office/drawing/2014/main" id="{8406ED7F-D745-4D7D-AE25-97412140EF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49000" y="66675"/>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161925</xdr:colOff>
      <xdr:row>22</xdr:row>
      <xdr:rowOff>66675</xdr:rowOff>
    </xdr:from>
    <xdr:to>
      <xdr:col>7</xdr:col>
      <xdr:colOff>847725</xdr:colOff>
      <xdr:row>24</xdr:row>
      <xdr:rowOff>152400</xdr:rowOff>
    </xdr:to>
    <xdr:pic>
      <xdr:nvPicPr>
        <xdr:cNvPr id="3" name="828 Imagen">
          <a:extLst>
            <a:ext uri="{FF2B5EF4-FFF2-40B4-BE49-F238E27FC236}">
              <a16:creationId xmlns:a16="http://schemas.microsoft.com/office/drawing/2014/main" id="{E95539FC-B7AC-4C7E-B15D-196A7C9863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49000" y="84963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47625</xdr:colOff>
      <xdr:row>0</xdr:row>
      <xdr:rowOff>123825</xdr:rowOff>
    </xdr:from>
    <xdr:to>
      <xdr:col>10</xdr:col>
      <xdr:colOff>231197</xdr:colOff>
      <xdr:row>2</xdr:row>
      <xdr:rowOff>172010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F1F8C6E3-6FE5-4CB5-B272-37B587196DF7}"/>
            </a:ext>
          </a:extLst>
        </xdr:cNvPr>
        <xdr:cNvSpPr/>
      </xdr:nvSpPr>
      <xdr:spPr>
        <a:xfrm>
          <a:off x="12058650" y="123825"/>
          <a:ext cx="1707572" cy="42918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76EE3348-722D-4129-A2A4-D6FF055B22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77975"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19050</xdr:colOff>
      <xdr:row>0</xdr:row>
      <xdr:rowOff>142875</xdr:rowOff>
    </xdr:from>
    <xdr:to>
      <xdr:col>10</xdr:col>
      <xdr:colOff>202622</xdr:colOff>
      <xdr:row>3</xdr:row>
      <xdr:rowOff>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B86F9149-5602-4C4F-BD28-466E3CA1BE39}"/>
            </a:ext>
          </a:extLst>
        </xdr:cNvPr>
        <xdr:cNvSpPr/>
      </xdr:nvSpPr>
      <xdr:spPr>
        <a:xfrm>
          <a:off x="15392400" y="14287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1047750</xdr:colOff>
      <xdr:row>0</xdr:row>
      <xdr:rowOff>0</xdr:rowOff>
    </xdr:from>
    <xdr:to>
      <xdr:col>7</xdr:col>
      <xdr:colOff>1733550</xdr:colOff>
      <xdr:row>2</xdr:row>
      <xdr:rowOff>85725</xdr:rowOff>
    </xdr:to>
    <xdr:pic>
      <xdr:nvPicPr>
        <xdr:cNvPr id="2" name="828 Imagen">
          <a:extLst>
            <a:ext uri="{FF2B5EF4-FFF2-40B4-BE49-F238E27FC236}">
              <a16:creationId xmlns:a16="http://schemas.microsoft.com/office/drawing/2014/main" id="{2352EB65-8987-4EE9-A7AF-32A1893B76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45650" y="0"/>
          <a:ext cx="6858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51954</xdr:colOff>
      <xdr:row>1</xdr:row>
      <xdr:rowOff>103908</xdr:rowOff>
    </xdr:from>
    <xdr:to>
      <xdr:col>11</xdr:col>
      <xdr:colOff>329045</xdr:colOff>
      <xdr:row>4</xdr:row>
      <xdr:rowOff>12989</xdr:rowOff>
    </xdr:to>
    <xdr:sp macro="" textlink="">
      <xdr:nvSpPr>
        <xdr:cNvPr id="5" name="Rectángulo redondeado 30">
          <a:hlinkClick xmlns:r="http://schemas.openxmlformats.org/officeDocument/2006/relationships" r:id="rId2"/>
          <a:extLst>
            <a:ext uri="{FF2B5EF4-FFF2-40B4-BE49-F238E27FC236}">
              <a16:creationId xmlns:a16="http://schemas.microsoft.com/office/drawing/2014/main" id="{49AD5361-DD10-44E1-87DE-FF41D38BF2FC}"/>
            </a:ext>
          </a:extLst>
        </xdr:cNvPr>
        <xdr:cNvSpPr/>
      </xdr:nvSpPr>
      <xdr:spPr>
        <a:xfrm>
          <a:off x="24037636" y="363681"/>
          <a:ext cx="2822864" cy="688399"/>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2400" b="1">
              <a:solidFill>
                <a:schemeClr val="bg1"/>
              </a:solidFill>
            </a:rPr>
            <a:t>CONTENIDO</a:t>
          </a:r>
          <a:endParaRPr lang="es-CO" sz="2800" b="1">
            <a:solidFill>
              <a:schemeClr val="bg1"/>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9B78111E-CD55-468C-9546-A607553B49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92125"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57150</xdr:colOff>
      <xdr:row>0</xdr:row>
      <xdr:rowOff>123825</xdr:rowOff>
    </xdr:from>
    <xdr:to>
      <xdr:col>10</xdr:col>
      <xdr:colOff>240722</xdr:colOff>
      <xdr:row>3</xdr:row>
      <xdr:rowOff>95250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236B4615-7483-4EC4-880D-DEB80D7D0F95}"/>
            </a:ext>
          </a:extLst>
        </xdr:cNvPr>
        <xdr:cNvSpPr/>
      </xdr:nvSpPr>
      <xdr:spPr>
        <a:xfrm>
          <a:off x="14344650" y="12382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25491F7D-36A3-4DC6-BDB8-713A765EAF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63325"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95250</xdr:colOff>
      <xdr:row>0</xdr:row>
      <xdr:rowOff>57150</xdr:rowOff>
    </xdr:from>
    <xdr:to>
      <xdr:col>10</xdr:col>
      <xdr:colOff>126422</xdr:colOff>
      <xdr:row>2</xdr:row>
      <xdr:rowOff>104775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B8D0B1FF-05F7-404E-AF27-4E9E84544B27}"/>
            </a:ext>
          </a:extLst>
        </xdr:cNvPr>
        <xdr:cNvSpPr/>
      </xdr:nvSpPr>
      <xdr:spPr>
        <a:xfrm>
          <a:off x="12553950" y="57150"/>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65D53863-8F52-4CDD-83EA-3FE62758B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3475"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38100</xdr:colOff>
      <xdr:row>0</xdr:row>
      <xdr:rowOff>76200</xdr:rowOff>
    </xdr:from>
    <xdr:to>
      <xdr:col>10</xdr:col>
      <xdr:colOff>221672</xdr:colOff>
      <xdr:row>3</xdr:row>
      <xdr:rowOff>47625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8EC636FD-8B2C-4EB1-8576-F3C9F29C21B9}"/>
            </a:ext>
          </a:extLst>
        </xdr:cNvPr>
        <xdr:cNvSpPr/>
      </xdr:nvSpPr>
      <xdr:spPr>
        <a:xfrm>
          <a:off x="13696950" y="76200"/>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C18AB784-BE29-4C35-9E5B-2311BE84FA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87475"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19050</xdr:colOff>
      <xdr:row>1</xdr:row>
      <xdr:rowOff>28575</xdr:rowOff>
    </xdr:from>
    <xdr:to>
      <xdr:col>9</xdr:col>
      <xdr:colOff>964622</xdr:colOff>
      <xdr:row>4</xdr:row>
      <xdr:rowOff>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237D3DEB-2DC5-42A0-B785-EDFEECE067BA}"/>
            </a:ext>
          </a:extLst>
        </xdr:cNvPr>
        <xdr:cNvSpPr/>
      </xdr:nvSpPr>
      <xdr:spPr>
        <a:xfrm>
          <a:off x="15201900" y="18097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C159BE38-1DE3-42CD-B8D8-973A6CE51C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44575"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435889</xdr:colOff>
      <xdr:row>19</xdr:row>
      <xdr:rowOff>51984</xdr:rowOff>
    </xdr:from>
    <xdr:to>
      <xdr:col>7</xdr:col>
      <xdr:colOff>968645</xdr:colOff>
      <xdr:row>21</xdr:row>
      <xdr:rowOff>128184</xdr:rowOff>
    </xdr:to>
    <xdr:pic>
      <xdr:nvPicPr>
        <xdr:cNvPr id="3" name="828 Imagen">
          <a:extLst>
            <a:ext uri="{FF2B5EF4-FFF2-40B4-BE49-F238E27FC236}">
              <a16:creationId xmlns:a16="http://schemas.microsoft.com/office/drawing/2014/main" id="{E7F78ADA-DB96-4B1E-866C-8B8C0189B6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42139" y="51984"/>
          <a:ext cx="532756"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19050</xdr:colOff>
      <xdr:row>0</xdr:row>
      <xdr:rowOff>142875</xdr:rowOff>
    </xdr:from>
    <xdr:to>
      <xdr:col>10</xdr:col>
      <xdr:colOff>202622</xdr:colOff>
      <xdr:row>3</xdr:row>
      <xdr:rowOff>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4602A5C7-EE32-40DA-A2BD-F85040F8FEDF}"/>
            </a:ext>
          </a:extLst>
        </xdr:cNvPr>
        <xdr:cNvSpPr/>
      </xdr:nvSpPr>
      <xdr:spPr>
        <a:xfrm>
          <a:off x="14859000" y="14287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10243951-DB40-4815-A377-32367C5146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44575"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19050</xdr:colOff>
      <xdr:row>0</xdr:row>
      <xdr:rowOff>142875</xdr:rowOff>
    </xdr:from>
    <xdr:to>
      <xdr:col>10</xdr:col>
      <xdr:colOff>202622</xdr:colOff>
      <xdr:row>3</xdr:row>
      <xdr:rowOff>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36472044-19F1-4840-A393-129FB6CDA1A7}"/>
            </a:ext>
          </a:extLst>
        </xdr:cNvPr>
        <xdr:cNvSpPr/>
      </xdr:nvSpPr>
      <xdr:spPr>
        <a:xfrm>
          <a:off x="14859000" y="14287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B0A7B4C6-9AB1-4CD4-874C-FB25442C63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92125"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0</xdr:row>
      <xdr:rowOff>95250</xdr:rowOff>
    </xdr:from>
    <xdr:to>
      <xdr:col>10</xdr:col>
      <xdr:colOff>259772</xdr:colOff>
      <xdr:row>3</xdr:row>
      <xdr:rowOff>66675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EEAE9425-B154-4201-9514-81980A29BABE}"/>
            </a:ext>
          </a:extLst>
        </xdr:cNvPr>
        <xdr:cNvSpPr/>
      </xdr:nvSpPr>
      <xdr:spPr>
        <a:xfrm>
          <a:off x="14363700" y="95250"/>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8ECD256D-C978-41E3-BA1D-B440CC93EC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150"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47625</xdr:colOff>
      <xdr:row>0</xdr:row>
      <xdr:rowOff>104775</xdr:rowOff>
    </xdr:from>
    <xdr:to>
      <xdr:col>10</xdr:col>
      <xdr:colOff>231197</xdr:colOff>
      <xdr:row>2</xdr:row>
      <xdr:rowOff>152400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D78BDACD-F1F6-44A6-88FF-0234C571E651}"/>
            </a:ext>
          </a:extLst>
        </xdr:cNvPr>
        <xdr:cNvSpPr/>
      </xdr:nvSpPr>
      <xdr:spPr>
        <a:xfrm>
          <a:off x="14916150" y="10477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96371A63-71B8-477B-96DD-6DC9C3A5D0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01675" y="76200"/>
          <a:ext cx="6858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66675</xdr:colOff>
      <xdr:row>0</xdr:row>
      <xdr:rowOff>76200</xdr:rowOff>
    </xdr:from>
    <xdr:to>
      <xdr:col>9</xdr:col>
      <xdr:colOff>783647</xdr:colOff>
      <xdr:row>3</xdr:row>
      <xdr:rowOff>19050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DBBCEEA8-A3FB-4A30-8FF4-20E3CA0294B6}"/>
            </a:ext>
          </a:extLst>
        </xdr:cNvPr>
        <xdr:cNvSpPr/>
      </xdr:nvSpPr>
      <xdr:spPr>
        <a:xfrm>
          <a:off x="14497050" y="76200"/>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RPRE%20DOLLY\2021\PUBLICA\DOC.%20APOYO\JEFATURA\95%20SISTEMAS%20DE%20GESTION\95.1%20SISTEMA%20DE%20GESTION%20DE%20CALIDAD\PLAN%20DE%20ACCI&#211;N%202022\1DE-FR-0032%20FORMATO%20COSTEO%20ESTRATEGIA%20INSTITUCIONAL%202022%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lane\2021\PLAN%20DE%20ACCI&#211;N%20-%202021\PLAN%20DE%20ACCI&#211;N%20%202022\1DE-FR-0032%20FORMATO%20COSTEO%20ESTRATEGIA%20INSTITUCIONAL%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FORMATO_PPP"/>
      <sheetName val="VALIDACION"/>
      <sheetName val="TA1"/>
      <sheetName val="TA2"/>
      <sheetName val="TA3"/>
      <sheetName val="TA4"/>
      <sheetName val="TA5"/>
      <sheetName val="TA6"/>
      <sheetName val="TA7"/>
      <sheetName val="TA8"/>
      <sheetName val="TA9"/>
      <sheetName val="TA10"/>
      <sheetName val="TA11"/>
      <sheetName val="TA12"/>
      <sheetName val="TA13"/>
      <sheetName val="TA14"/>
      <sheetName val="TA15"/>
      <sheetName val="TA16"/>
      <sheetName val="TA17"/>
      <sheetName val="TA18"/>
      <sheetName val="TA19"/>
      <sheetName val="TA20"/>
      <sheetName val="TA21"/>
      <sheetName val="TA22"/>
      <sheetName val="TA23"/>
      <sheetName val="TA24"/>
      <sheetName val="TA25"/>
      <sheetName val="TA26"/>
      <sheetName val="TA27"/>
      <sheetName val="TA28"/>
      <sheetName val="TA29"/>
      <sheetName val="TA30"/>
      <sheetName val="TA31"/>
      <sheetName val="TA32"/>
      <sheetName val="TA33"/>
      <sheetName val="TA34"/>
      <sheetName val="TA35"/>
      <sheetName val="TA36"/>
      <sheetName val="TA37"/>
      <sheetName val="TA38"/>
      <sheetName val="TA39"/>
      <sheetName val="TA40"/>
      <sheetName val="TA41"/>
      <sheetName val="TA42"/>
      <sheetName val="TA43"/>
      <sheetName val="TA44"/>
      <sheetName val="TA45"/>
      <sheetName val="TA46"/>
      <sheetName val="TA47"/>
      <sheetName val="TA48"/>
      <sheetName val="TA49"/>
      <sheetName val="CONSOLIDADO"/>
    </sheetNames>
    <sheetDataSet>
      <sheetData sheetId="0" refreshError="1"/>
      <sheetData sheetId="1" refreshError="1"/>
      <sheetData sheetId="2" refreshError="1"/>
      <sheetData sheetId="3" refreshError="1">
        <row r="144">
          <cell r="K144">
            <v>30405904.900820505</v>
          </cell>
        </row>
      </sheetData>
      <sheetData sheetId="4" refreshError="1">
        <row r="144">
          <cell r="K144">
            <v>32930455.653039072</v>
          </cell>
        </row>
      </sheetData>
      <sheetData sheetId="5" refreshError="1">
        <row r="144">
          <cell r="K144">
            <v>23023075.298946012</v>
          </cell>
        </row>
      </sheetData>
      <sheetData sheetId="6" refreshError="1">
        <row r="144">
          <cell r="K144">
            <v>13156401.842390113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FORMATO_PPP"/>
      <sheetName val="VALIDACION"/>
      <sheetName val="TA1"/>
      <sheetName val="TA2"/>
      <sheetName val="TA3"/>
      <sheetName val="TA4"/>
      <sheetName val="TA5"/>
      <sheetName val="TA6"/>
      <sheetName val="TA7"/>
      <sheetName val="TA8"/>
      <sheetName val="TA9"/>
      <sheetName val="TA10"/>
      <sheetName val="TA11"/>
      <sheetName val="TA12"/>
      <sheetName val="TA13"/>
      <sheetName val="TA14"/>
      <sheetName val="TA15"/>
      <sheetName val="TA16"/>
      <sheetName val="TA17"/>
      <sheetName val="TA18"/>
      <sheetName val="TA19"/>
      <sheetName val="TA20"/>
      <sheetName val="TA21"/>
      <sheetName val="TA22"/>
      <sheetName val="TA23"/>
      <sheetName val="TA24"/>
      <sheetName val="TA25"/>
      <sheetName val="TA26"/>
      <sheetName val="TA27"/>
      <sheetName val="TA28"/>
      <sheetName val="TA29"/>
      <sheetName val="TA30"/>
      <sheetName val="TA31"/>
      <sheetName val="TA32"/>
      <sheetName val="TA33"/>
      <sheetName val="TA34"/>
      <sheetName val="TA35"/>
      <sheetName val="TA36"/>
      <sheetName val="TA37"/>
      <sheetName val="TA38"/>
      <sheetName val="TA39"/>
      <sheetName val="TA40"/>
      <sheetName val="TA41"/>
      <sheetName val="TA42"/>
      <sheetName val="TA43"/>
      <sheetName val="TA44"/>
      <sheetName val="TA45"/>
      <sheetName val="TA46"/>
      <sheetName val="TA47"/>
      <sheetName val="TA48"/>
      <sheetName val="TA49"/>
      <sheetName val="CONSOLIDADO"/>
    </sheetNames>
    <sheetDataSet>
      <sheetData sheetId="0" refreshError="1"/>
      <sheetData sheetId="1" refreshError="1"/>
      <sheetData sheetId="2" refreshError="1"/>
      <sheetData sheetId="3" refreshError="1">
        <row r="144">
          <cell r="L144">
            <v>8144713.4327119691</v>
          </cell>
        </row>
      </sheetData>
      <sheetData sheetId="4" refreshError="1"/>
      <sheetData sheetId="5" refreshError="1"/>
      <sheetData sheetId="6" refreshError="1">
        <row r="144">
          <cell r="K144">
            <v>5327290.8331138156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D231A-291A-43E5-8958-3FDEAF75BDFA}">
  <dimension ref="A1:O30"/>
  <sheetViews>
    <sheetView tabSelected="1" view="pageBreakPreview" zoomScaleNormal="100" zoomScaleSheetLayoutView="100" workbookViewId="0">
      <selection sqref="A1:O1"/>
    </sheetView>
  </sheetViews>
  <sheetFormatPr baseColWidth="10" defaultRowHeight="15" x14ac:dyDescent="0.25"/>
  <sheetData>
    <row r="1" spans="1:15" ht="56.25" customHeight="1" x14ac:dyDescent="0.25">
      <c r="A1" s="451" t="s">
        <v>36</v>
      </c>
      <c r="B1" s="451"/>
      <c r="C1" s="451"/>
      <c r="D1" s="451"/>
      <c r="E1" s="451"/>
      <c r="F1" s="451"/>
      <c r="G1" s="451"/>
      <c r="H1" s="451"/>
      <c r="I1" s="451"/>
      <c r="J1" s="451"/>
      <c r="K1" s="451"/>
      <c r="L1" s="451"/>
      <c r="M1" s="451"/>
      <c r="N1" s="451"/>
      <c r="O1" s="451"/>
    </row>
    <row r="2" spans="1:15" ht="64.5" customHeight="1" x14ac:dyDescent="0.25">
      <c r="A2" s="76"/>
      <c r="B2" s="76"/>
      <c r="C2" s="76"/>
      <c r="D2" s="76"/>
      <c r="E2" s="76"/>
      <c r="F2" s="76"/>
      <c r="G2" s="76"/>
      <c r="H2" s="76"/>
      <c r="I2" s="76"/>
      <c r="J2" s="76"/>
      <c r="K2" s="76"/>
      <c r="L2" s="76"/>
      <c r="M2" s="76"/>
      <c r="N2" s="76"/>
      <c r="O2" s="76"/>
    </row>
    <row r="3" spans="1:15" x14ac:dyDescent="0.25">
      <c r="A3" s="13"/>
      <c r="B3" s="13"/>
      <c r="C3" s="13"/>
      <c r="D3" s="13"/>
      <c r="E3" s="13"/>
      <c r="F3" s="13"/>
      <c r="G3" s="13"/>
      <c r="H3" s="13"/>
      <c r="I3" s="13"/>
      <c r="J3" s="13"/>
      <c r="K3" s="13"/>
      <c r="L3" s="13"/>
      <c r="M3" s="13"/>
      <c r="N3" s="13"/>
      <c r="O3" s="13"/>
    </row>
    <row r="4" spans="1:15" x14ac:dyDescent="0.25">
      <c r="A4" s="13"/>
      <c r="B4" s="13"/>
      <c r="C4" s="13"/>
      <c r="D4" s="13"/>
      <c r="E4" s="13"/>
      <c r="F4" s="13"/>
      <c r="G4" s="13"/>
      <c r="H4" s="13"/>
      <c r="I4" s="13"/>
      <c r="J4" s="13"/>
      <c r="K4" s="13"/>
      <c r="L4" s="13"/>
      <c r="M4" s="13"/>
      <c r="N4" s="13"/>
      <c r="O4" s="13"/>
    </row>
    <row r="5" spans="1:15" x14ac:dyDescent="0.25">
      <c r="A5" s="13"/>
      <c r="B5" s="13"/>
      <c r="C5" s="13"/>
      <c r="D5" s="13"/>
      <c r="E5" s="13"/>
      <c r="F5" s="13"/>
      <c r="G5" s="13"/>
      <c r="H5" s="13"/>
      <c r="I5" s="13"/>
      <c r="J5" s="13"/>
      <c r="K5" s="13"/>
      <c r="L5" s="13"/>
      <c r="M5" s="13"/>
      <c r="N5" s="13"/>
      <c r="O5" s="13"/>
    </row>
    <row r="6" spans="1:15" x14ac:dyDescent="0.25">
      <c r="A6" s="13"/>
      <c r="B6" s="13"/>
      <c r="C6" s="13"/>
      <c r="D6" s="13"/>
      <c r="E6" s="13"/>
      <c r="F6" s="13"/>
      <c r="G6" s="13"/>
      <c r="H6" s="13"/>
      <c r="I6" s="13"/>
      <c r="J6" s="13"/>
      <c r="K6" s="13"/>
      <c r="L6" s="13"/>
      <c r="M6" s="13"/>
      <c r="N6" s="13"/>
      <c r="O6" s="13"/>
    </row>
    <row r="7" spans="1:15" x14ac:dyDescent="0.25">
      <c r="A7" s="13"/>
      <c r="B7" s="13"/>
      <c r="C7" s="13"/>
      <c r="D7" s="13"/>
      <c r="E7" s="13"/>
      <c r="F7" s="13"/>
      <c r="G7" s="13"/>
      <c r="H7" s="13"/>
      <c r="I7" s="13"/>
      <c r="J7" s="13"/>
      <c r="K7" s="13"/>
      <c r="L7" s="13"/>
      <c r="M7" s="13"/>
      <c r="N7" s="13"/>
      <c r="O7" s="13"/>
    </row>
    <row r="8" spans="1:15" x14ac:dyDescent="0.25">
      <c r="A8" s="13"/>
      <c r="B8" s="13"/>
      <c r="C8" s="13"/>
      <c r="D8" s="13"/>
      <c r="E8" s="13"/>
      <c r="F8" s="13"/>
      <c r="G8" s="13"/>
      <c r="H8" s="13"/>
      <c r="I8" s="13"/>
      <c r="J8" s="13"/>
      <c r="K8" s="13"/>
      <c r="L8" s="13"/>
      <c r="M8" s="13"/>
      <c r="N8" s="13"/>
      <c r="O8" s="13"/>
    </row>
    <row r="9" spans="1:15" x14ac:dyDescent="0.25">
      <c r="A9" s="13"/>
      <c r="B9" s="13"/>
      <c r="C9" s="13"/>
      <c r="D9" s="13"/>
      <c r="E9" s="13"/>
      <c r="F9" s="13"/>
      <c r="G9" s="13"/>
      <c r="H9" s="13"/>
      <c r="I9" s="13"/>
      <c r="J9" s="13"/>
      <c r="K9" s="13"/>
      <c r="L9" s="13"/>
      <c r="M9" s="13"/>
      <c r="N9" s="13"/>
      <c r="O9" s="13"/>
    </row>
    <row r="10" spans="1:15" x14ac:dyDescent="0.25">
      <c r="A10" s="13"/>
      <c r="B10" s="13"/>
      <c r="C10" s="13"/>
      <c r="D10" s="13"/>
      <c r="E10" s="13"/>
      <c r="F10" s="13"/>
      <c r="G10" s="13"/>
      <c r="H10" s="13"/>
      <c r="I10" s="13"/>
      <c r="J10" s="13"/>
      <c r="K10" s="13"/>
      <c r="L10" s="13"/>
      <c r="M10" s="13"/>
      <c r="N10" s="13"/>
      <c r="O10" s="13"/>
    </row>
    <row r="11" spans="1:15" x14ac:dyDescent="0.25">
      <c r="A11" s="13"/>
      <c r="B11" s="13"/>
      <c r="C11" s="13"/>
      <c r="D11" s="13"/>
      <c r="E11" s="13"/>
      <c r="F11" s="13"/>
      <c r="G11" s="13"/>
      <c r="H11" s="13"/>
      <c r="I11" s="13"/>
      <c r="J11" s="13"/>
      <c r="K11" s="13"/>
      <c r="L11" s="13"/>
      <c r="M11" s="13"/>
      <c r="N11" s="13"/>
      <c r="O11" s="13"/>
    </row>
    <row r="12" spans="1:15" x14ac:dyDescent="0.25">
      <c r="A12" s="13"/>
      <c r="B12" s="13"/>
      <c r="C12" s="13"/>
      <c r="D12" s="13"/>
      <c r="E12" s="13"/>
      <c r="F12" s="13"/>
      <c r="G12" s="13"/>
      <c r="H12" s="13"/>
      <c r="I12" s="13"/>
      <c r="J12" s="13"/>
      <c r="K12" s="13"/>
      <c r="L12" s="13"/>
      <c r="M12" s="13"/>
      <c r="N12" s="13"/>
      <c r="O12" s="13"/>
    </row>
    <row r="13" spans="1:15" x14ac:dyDescent="0.25">
      <c r="A13" s="13"/>
      <c r="B13" s="13"/>
      <c r="C13" s="13"/>
      <c r="D13" s="13"/>
      <c r="E13" s="13"/>
      <c r="F13" s="13"/>
      <c r="G13" s="13"/>
      <c r="H13" s="13"/>
      <c r="I13" s="13"/>
      <c r="J13" s="13"/>
      <c r="K13" s="13"/>
      <c r="L13" s="13"/>
      <c r="M13" s="13"/>
      <c r="N13" s="13"/>
      <c r="O13" s="13"/>
    </row>
    <row r="14" spans="1:15" x14ac:dyDescent="0.25">
      <c r="A14" s="13"/>
      <c r="B14" s="13"/>
      <c r="C14" s="13"/>
      <c r="D14" s="13"/>
      <c r="E14" s="13"/>
      <c r="F14" s="13"/>
      <c r="G14" s="13"/>
      <c r="H14" s="13"/>
      <c r="I14" s="13"/>
      <c r="J14" s="13"/>
      <c r="K14" s="13"/>
      <c r="L14" s="13"/>
      <c r="M14" s="13"/>
      <c r="N14" s="13"/>
      <c r="O14" s="13"/>
    </row>
    <row r="15" spans="1:15" x14ac:dyDescent="0.25">
      <c r="A15" s="13"/>
      <c r="B15" s="13"/>
      <c r="C15" s="13"/>
      <c r="D15" s="13"/>
      <c r="E15" s="13"/>
      <c r="F15" s="13"/>
      <c r="G15" s="13"/>
      <c r="H15" s="13"/>
      <c r="I15" s="13"/>
      <c r="J15" s="13"/>
      <c r="K15" s="13"/>
      <c r="L15" s="13"/>
      <c r="M15" s="13"/>
      <c r="N15" s="13"/>
      <c r="O15" s="13"/>
    </row>
    <row r="16" spans="1:15" x14ac:dyDescent="0.25">
      <c r="A16" s="13"/>
      <c r="B16" s="13"/>
      <c r="C16" s="13"/>
      <c r="D16" s="13"/>
      <c r="E16" s="13"/>
      <c r="F16" s="13"/>
      <c r="G16" s="13"/>
      <c r="H16" s="13"/>
      <c r="I16" s="13"/>
      <c r="J16" s="13"/>
      <c r="K16" s="13"/>
      <c r="L16" s="13"/>
      <c r="M16" s="13"/>
      <c r="N16" s="13"/>
      <c r="O16" s="13"/>
    </row>
    <row r="17" spans="1:15" ht="9" customHeight="1" x14ac:dyDescent="0.25">
      <c r="A17" s="13"/>
      <c r="B17" s="13"/>
      <c r="C17" s="13"/>
      <c r="D17" s="13"/>
      <c r="E17" s="13"/>
      <c r="F17" s="13"/>
      <c r="G17" s="13"/>
      <c r="H17" s="13"/>
      <c r="I17" s="13"/>
      <c r="J17" s="13"/>
      <c r="K17" s="13"/>
      <c r="L17" s="13"/>
      <c r="M17" s="13"/>
      <c r="N17" s="13"/>
      <c r="O17" s="13"/>
    </row>
    <row r="18" spans="1:15" x14ac:dyDescent="0.25">
      <c r="A18" s="11"/>
      <c r="B18" s="11"/>
      <c r="C18" s="11"/>
      <c r="D18" s="11"/>
      <c r="E18" s="11"/>
      <c r="F18" s="11"/>
      <c r="G18" s="11"/>
      <c r="H18" s="11"/>
      <c r="I18" s="11"/>
      <c r="J18" s="11"/>
      <c r="K18" s="11"/>
      <c r="L18" s="11"/>
      <c r="M18" s="11"/>
      <c r="N18" s="11"/>
      <c r="O18" s="11"/>
    </row>
    <row r="19" spans="1:15" x14ac:dyDescent="0.25">
      <c r="A19" s="11"/>
      <c r="B19" s="11"/>
      <c r="C19" s="11"/>
      <c r="D19" s="11"/>
      <c r="E19" s="11"/>
      <c r="F19" s="11"/>
      <c r="G19" s="11"/>
      <c r="H19" s="11"/>
      <c r="I19" s="11"/>
      <c r="J19" s="11"/>
      <c r="K19" s="11"/>
      <c r="L19" s="11"/>
      <c r="M19" s="11"/>
      <c r="N19" s="11"/>
      <c r="O19" s="11"/>
    </row>
    <row r="20" spans="1:15" x14ac:dyDescent="0.25">
      <c r="A20" s="11"/>
      <c r="B20" s="11"/>
      <c r="C20" s="11"/>
      <c r="D20" s="11"/>
      <c r="E20" s="11"/>
      <c r="F20" s="11"/>
      <c r="G20" s="11"/>
      <c r="H20" s="11"/>
      <c r="I20" s="11"/>
      <c r="J20" s="11"/>
      <c r="K20" s="11"/>
      <c r="L20" s="11"/>
      <c r="M20" s="11"/>
      <c r="N20" s="11"/>
      <c r="O20" s="11"/>
    </row>
    <row r="21" spans="1:15" x14ac:dyDescent="0.25">
      <c r="A21" s="11"/>
      <c r="B21" s="11"/>
      <c r="C21" s="11"/>
      <c r="D21" s="11"/>
      <c r="E21" s="11"/>
      <c r="F21" s="11"/>
      <c r="G21" s="11"/>
      <c r="H21" s="11"/>
      <c r="I21" s="11"/>
      <c r="J21" s="11"/>
      <c r="K21" s="11"/>
      <c r="L21" s="11"/>
      <c r="M21" s="11"/>
      <c r="N21" s="11"/>
      <c r="O21" s="11"/>
    </row>
    <row r="22" spans="1:15" x14ac:dyDescent="0.25">
      <c r="A22" s="11"/>
      <c r="B22" s="11"/>
      <c r="C22" s="11"/>
      <c r="D22" s="11"/>
      <c r="E22" s="11"/>
      <c r="F22" s="11"/>
      <c r="G22" s="11"/>
      <c r="H22" s="11"/>
      <c r="I22" s="11"/>
      <c r="J22" s="11"/>
      <c r="K22" s="11"/>
      <c r="L22" s="11"/>
      <c r="M22" s="11"/>
      <c r="N22" s="11"/>
      <c r="O22" s="11"/>
    </row>
    <row r="23" spans="1:15" x14ac:dyDescent="0.25">
      <c r="A23" s="11"/>
      <c r="B23" s="11"/>
      <c r="C23" s="11"/>
      <c r="D23" s="11"/>
      <c r="E23" s="11"/>
      <c r="F23" s="11"/>
      <c r="G23" s="11"/>
      <c r="H23" s="11"/>
      <c r="I23" s="11"/>
      <c r="J23" s="11"/>
      <c r="K23" s="11"/>
      <c r="L23" s="11"/>
      <c r="M23" s="11"/>
      <c r="N23" s="11"/>
      <c r="O23" s="11"/>
    </row>
    <row r="24" spans="1:15" x14ac:dyDescent="0.25">
      <c r="A24" s="11"/>
      <c r="B24" s="11"/>
      <c r="C24" s="11"/>
      <c r="D24" s="11"/>
      <c r="E24" s="11"/>
      <c r="F24" s="11"/>
      <c r="G24" s="11"/>
      <c r="H24" s="11"/>
      <c r="I24" s="11"/>
      <c r="J24" s="11"/>
      <c r="K24" s="11"/>
      <c r="L24" s="11"/>
      <c r="M24" s="11"/>
      <c r="N24" s="11"/>
      <c r="O24" s="11"/>
    </row>
    <row r="25" spans="1:15" x14ac:dyDescent="0.25">
      <c r="A25" s="12"/>
      <c r="B25" s="12"/>
      <c r="C25" s="12"/>
      <c r="D25" s="12"/>
      <c r="E25" s="12"/>
      <c r="F25" s="12"/>
      <c r="G25" s="12"/>
      <c r="H25" s="12"/>
      <c r="I25" s="12"/>
      <c r="J25" s="12"/>
      <c r="K25" s="12"/>
      <c r="L25" s="12"/>
      <c r="M25" s="12"/>
      <c r="N25" s="12"/>
      <c r="O25" s="12"/>
    </row>
    <row r="26" spans="1:15" x14ac:dyDescent="0.25">
      <c r="A26" s="12"/>
      <c r="B26" s="12"/>
      <c r="C26" s="12"/>
      <c r="D26" s="12"/>
      <c r="E26" s="12"/>
      <c r="F26" s="12"/>
      <c r="G26" s="12"/>
      <c r="H26" s="12"/>
      <c r="I26" s="12"/>
      <c r="J26" s="12"/>
      <c r="K26" s="12"/>
      <c r="L26" s="12"/>
      <c r="M26" s="12"/>
      <c r="N26" s="12"/>
      <c r="O26" s="12"/>
    </row>
    <row r="27" spans="1:15" x14ac:dyDescent="0.25">
      <c r="A27" s="12"/>
      <c r="B27" s="12"/>
      <c r="C27" s="12"/>
      <c r="D27" s="12"/>
      <c r="E27" s="12"/>
      <c r="F27" s="12"/>
      <c r="G27" s="12"/>
      <c r="H27" s="12"/>
      <c r="I27" s="12"/>
      <c r="J27" s="12"/>
      <c r="K27" s="12"/>
      <c r="L27" s="12"/>
      <c r="M27" s="12"/>
      <c r="N27" s="12"/>
      <c r="O27" s="12"/>
    </row>
    <row r="28" spans="1:15" x14ac:dyDescent="0.25">
      <c r="A28" s="12"/>
      <c r="B28" s="12"/>
      <c r="C28" s="12"/>
      <c r="D28" s="12"/>
      <c r="E28" s="12"/>
      <c r="F28" s="12"/>
      <c r="G28" s="12"/>
      <c r="H28" s="12"/>
      <c r="I28" s="12"/>
      <c r="J28" s="12"/>
      <c r="K28" s="12"/>
      <c r="L28" s="12"/>
      <c r="M28" s="12"/>
      <c r="N28" s="12"/>
      <c r="O28" s="12"/>
    </row>
    <row r="29" spans="1:15" x14ac:dyDescent="0.25">
      <c r="A29" s="12"/>
      <c r="B29" s="12"/>
      <c r="C29" s="12"/>
      <c r="D29" s="12"/>
      <c r="E29" s="12"/>
      <c r="F29" s="12"/>
      <c r="G29" s="12"/>
      <c r="H29" s="12"/>
      <c r="I29" s="12"/>
      <c r="J29" s="12"/>
      <c r="K29" s="12"/>
      <c r="L29" s="12"/>
      <c r="M29" s="12"/>
      <c r="N29" s="12"/>
      <c r="O29" s="12"/>
    </row>
    <row r="30" spans="1:15" x14ac:dyDescent="0.25">
      <c r="A30" s="12"/>
      <c r="B30" s="12"/>
      <c r="C30" s="12"/>
      <c r="D30" s="12"/>
      <c r="E30" s="12"/>
      <c r="F30" s="12"/>
      <c r="G30" s="12"/>
      <c r="H30" s="12"/>
      <c r="I30" s="12"/>
      <c r="J30" s="12"/>
      <c r="K30" s="12"/>
      <c r="L30" s="12"/>
      <c r="M30" s="12"/>
      <c r="N30" s="12"/>
      <c r="O30" s="12"/>
    </row>
  </sheetData>
  <mergeCells count="1">
    <mergeCell ref="A1:O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17A17-5F9B-401D-B27F-08D356778543}">
  <dimension ref="A1:J62"/>
  <sheetViews>
    <sheetView zoomScaleNormal="100" workbookViewId="0">
      <selection activeCell="C62" sqref="C62:E62"/>
    </sheetView>
  </sheetViews>
  <sheetFormatPr baseColWidth="10" defaultColWidth="11.42578125" defaultRowHeight="33" customHeight="1" x14ac:dyDescent="0.25"/>
  <cols>
    <col min="1" max="1" width="38" style="178" customWidth="1"/>
    <col min="2" max="2" width="70.85546875" style="178" customWidth="1"/>
    <col min="3" max="3" width="29.28515625" style="178" customWidth="1"/>
    <col min="4" max="4" width="15.7109375" style="179" customWidth="1"/>
    <col min="5" max="5" width="18" style="179" customWidth="1"/>
    <col min="6" max="6" width="17.42578125" style="179" customWidth="1"/>
    <col min="7" max="7" width="23" style="179" customWidth="1"/>
    <col min="8" max="8" width="22.5703125" style="178" customWidth="1"/>
    <col min="9" max="9" width="11.42578125" style="163"/>
    <col min="10" max="10" width="32.85546875" style="163" customWidth="1"/>
    <col min="11" max="16384" width="11.42578125" style="163"/>
  </cols>
  <sheetData>
    <row r="1" spans="1:8" s="147" customFormat="1" ht="21" customHeight="1" x14ac:dyDescent="0.25">
      <c r="A1" s="57" t="s">
        <v>0</v>
      </c>
      <c r="B1" s="632" t="s">
        <v>225</v>
      </c>
      <c r="C1" s="632"/>
      <c r="D1" s="632"/>
      <c r="E1" s="632"/>
      <c r="F1" s="632"/>
      <c r="G1" s="632"/>
      <c r="H1" s="634" t="s">
        <v>1</v>
      </c>
    </row>
    <row r="2" spans="1:8" s="147" customFormat="1" ht="24.75" customHeight="1" x14ac:dyDescent="0.25">
      <c r="A2" s="57" t="s">
        <v>2</v>
      </c>
      <c r="B2" s="632"/>
      <c r="C2" s="632"/>
      <c r="D2" s="632"/>
      <c r="E2" s="632"/>
      <c r="F2" s="632"/>
      <c r="G2" s="632"/>
      <c r="H2" s="635"/>
    </row>
    <row r="3" spans="1:8" s="147" customFormat="1" ht="19.5" customHeight="1" x14ac:dyDescent="0.25">
      <c r="A3" s="57" t="s">
        <v>3</v>
      </c>
      <c r="B3" s="632" t="s">
        <v>226</v>
      </c>
      <c r="C3" s="632"/>
      <c r="D3" s="632"/>
      <c r="E3" s="632"/>
      <c r="F3" s="632"/>
      <c r="G3" s="632"/>
      <c r="H3" s="635"/>
    </row>
    <row r="4" spans="1:8" s="147" customFormat="1" ht="18.75" customHeight="1" x14ac:dyDescent="0.25">
      <c r="A4" s="57" t="s">
        <v>4</v>
      </c>
      <c r="B4" s="632"/>
      <c r="C4" s="632"/>
      <c r="D4" s="632"/>
      <c r="E4" s="632"/>
      <c r="F4" s="632"/>
      <c r="G4" s="632"/>
      <c r="H4" s="636"/>
    </row>
    <row r="5" spans="1:8" s="147" customFormat="1" ht="30.75" customHeight="1" x14ac:dyDescent="0.25">
      <c r="A5" s="637" t="s">
        <v>227</v>
      </c>
      <c r="B5" s="637"/>
      <c r="C5" s="637"/>
      <c r="D5" s="637"/>
      <c r="E5" s="637"/>
      <c r="F5" s="637"/>
      <c r="G5" s="637"/>
      <c r="H5" s="637"/>
    </row>
    <row r="6" spans="1:8" s="147" customFormat="1" ht="30.75" customHeight="1" x14ac:dyDescent="0.25">
      <c r="A6" s="638" t="s">
        <v>303</v>
      </c>
      <c r="B6" s="638"/>
      <c r="C6" s="638"/>
      <c r="D6" s="638"/>
      <c r="E6" s="638"/>
      <c r="F6" s="638"/>
      <c r="G6" s="638"/>
      <c r="H6" s="638"/>
    </row>
    <row r="7" spans="1:8" s="147" customFormat="1" ht="30.75" customHeight="1" x14ac:dyDescent="0.25">
      <c r="A7" s="639" t="s">
        <v>304</v>
      </c>
      <c r="B7" s="640"/>
      <c r="C7" s="640"/>
      <c r="D7" s="640"/>
      <c r="E7" s="640"/>
      <c r="F7" s="640"/>
      <c r="G7" s="641" t="s">
        <v>228</v>
      </c>
      <c r="H7" s="641"/>
    </row>
    <row r="8" spans="1:8" s="147" customFormat="1" ht="68.25" customHeight="1" x14ac:dyDescent="0.25">
      <c r="A8" s="639" t="s">
        <v>229</v>
      </c>
      <c r="B8" s="639"/>
      <c r="C8" s="639"/>
      <c r="D8" s="639"/>
      <c r="E8" s="637" t="s">
        <v>230</v>
      </c>
      <c r="F8" s="637"/>
      <c r="G8" s="637"/>
      <c r="H8" s="637"/>
    </row>
    <row r="9" spans="1:8" s="147" customFormat="1" ht="15.75" customHeight="1" x14ac:dyDescent="0.25">
      <c r="A9" s="642"/>
      <c r="B9" s="642"/>
      <c r="C9" s="149"/>
      <c r="D9" s="632" t="s">
        <v>18</v>
      </c>
      <c r="E9" s="632"/>
      <c r="F9" s="632"/>
      <c r="G9" s="632"/>
      <c r="H9" s="632"/>
    </row>
    <row r="10" spans="1:8" s="147" customFormat="1" ht="17.25" customHeight="1" x14ac:dyDescent="0.25">
      <c r="A10" s="643" t="s">
        <v>231</v>
      </c>
      <c r="B10" s="643"/>
      <c r="C10" s="149"/>
      <c r="D10" s="150" t="s">
        <v>5</v>
      </c>
      <c r="E10" s="150" t="s">
        <v>6</v>
      </c>
      <c r="F10" s="150" t="s">
        <v>7</v>
      </c>
      <c r="G10" s="150" t="s">
        <v>8</v>
      </c>
      <c r="H10" s="150" t="s">
        <v>9</v>
      </c>
    </row>
    <row r="11" spans="1:8" s="147" customFormat="1" ht="18.75" customHeight="1" x14ac:dyDescent="0.25">
      <c r="A11" s="630" t="s">
        <v>232</v>
      </c>
      <c r="B11" s="630"/>
      <c r="C11" s="630"/>
      <c r="D11" s="151"/>
      <c r="E11" s="151">
        <v>0.49</v>
      </c>
      <c r="F11" s="151"/>
      <c r="G11" s="151">
        <v>0.49</v>
      </c>
      <c r="H11" s="151">
        <v>0.49</v>
      </c>
    </row>
    <row r="12" spans="1:8" s="147" customFormat="1" ht="17.25" customHeight="1" x14ac:dyDescent="0.2">
      <c r="A12" s="630" t="s">
        <v>233</v>
      </c>
      <c r="B12" s="630"/>
      <c r="C12" s="630"/>
      <c r="D12" s="152">
        <v>1</v>
      </c>
      <c r="E12" s="152">
        <v>1</v>
      </c>
      <c r="F12" s="152">
        <v>1</v>
      </c>
      <c r="G12" s="152">
        <v>1</v>
      </c>
      <c r="H12" s="152">
        <v>1</v>
      </c>
    </row>
    <row r="13" spans="1:8" s="147" customFormat="1" ht="60" customHeight="1" x14ac:dyDescent="0.25">
      <c r="A13" s="631" t="s">
        <v>234</v>
      </c>
      <c r="B13" s="631"/>
      <c r="C13" s="631" t="s">
        <v>235</v>
      </c>
      <c r="D13" s="631"/>
      <c r="E13" s="631"/>
      <c r="F13" s="153" t="s">
        <v>20</v>
      </c>
      <c r="G13" s="154">
        <v>1821648263.0608919</v>
      </c>
      <c r="H13" s="153"/>
    </row>
    <row r="14" spans="1:8" s="155" customFormat="1" ht="27.75" customHeight="1" x14ac:dyDescent="0.25">
      <c r="A14" s="632" t="s">
        <v>236</v>
      </c>
      <c r="B14" s="633"/>
      <c r="C14" s="633"/>
      <c r="D14" s="633"/>
      <c r="E14" s="633"/>
      <c r="F14" s="633"/>
      <c r="G14" s="633"/>
      <c r="H14" s="633"/>
    </row>
    <row r="15" spans="1:8" s="155" customFormat="1" ht="118.5" customHeight="1" x14ac:dyDescent="0.25">
      <c r="A15" s="156" t="s">
        <v>237</v>
      </c>
      <c r="B15" s="157" t="s">
        <v>1028</v>
      </c>
      <c r="C15" s="158" t="s">
        <v>238</v>
      </c>
      <c r="D15" s="159" t="s">
        <v>239</v>
      </c>
      <c r="E15" s="159">
        <v>44617</v>
      </c>
      <c r="F15" s="158">
        <v>1</v>
      </c>
      <c r="G15" s="160">
        <v>3255872.3753290693</v>
      </c>
      <c r="H15" s="161"/>
    </row>
    <row r="16" spans="1:8" s="155" customFormat="1" ht="100.5" customHeight="1" x14ac:dyDescent="0.25">
      <c r="A16" s="156" t="s">
        <v>240</v>
      </c>
      <c r="B16" s="156" t="s">
        <v>1029</v>
      </c>
      <c r="C16" s="158" t="s">
        <v>238</v>
      </c>
      <c r="D16" s="159">
        <v>44618</v>
      </c>
      <c r="E16" s="159">
        <v>44742</v>
      </c>
      <c r="F16" s="158">
        <v>1</v>
      </c>
      <c r="G16" s="162">
        <v>3904536.7863942627</v>
      </c>
      <c r="H16" s="161"/>
    </row>
    <row r="17" spans="1:10" s="155" customFormat="1" ht="129" customHeight="1" x14ac:dyDescent="0.25">
      <c r="A17" s="156" t="s">
        <v>241</v>
      </c>
      <c r="B17" s="156" t="s">
        <v>1030</v>
      </c>
      <c r="C17" s="158" t="s">
        <v>238</v>
      </c>
      <c r="D17" s="159" t="s">
        <v>242</v>
      </c>
      <c r="E17" s="159" t="s">
        <v>243</v>
      </c>
      <c r="F17" s="158">
        <v>1</v>
      </c>
      <c r="G17" s="162">
        <v>7147858.8417202299</v>
      </c>
      <c r="H17" s="161"/>
    </row>
    <row r="18" spans="1:10" ht="25.5" customHeight="1" x14ac:dyDescent="0.25">
      <c r="A18" s="629" t="s">
        <v>1031</v>
      </c>
      <c r="B18" s="629"/>
      <c r="C18" s="629"/>
      <c r="D18" s="629"/>
      <c r="E18" s="629"/>
      <c r="F18" s="629"/>
      <c r="G18" s="629"/>
      <c r="H18" s="629"/>
      <c r="I18" s="155"/>
      <c r="J18" s="155"/>
    </row>
    <row r="19" spans="1:10" ht="123" customHeight="1" x14ac:dyDescent="0.25">
      <c r="A19" s="164" t="s">
        <v>244</v>
      </c>
      <c r="B19" s="156" t="s">
        <v>1032</v>
      </c>
      <c r="C19" s="158" t="s">
        <v>245</v>
      </c>
      <c r="D19" s="159">
        <v>44576</v>
      </c>
      <c r="E19" s="159">
        <v>44607</v>
      </c>
      <c r="F19" s="165">
        <v>1</v>
      </c>
      <c r="G19" s="162">
        <v>26144214.053709902</v>
      </c>
      <c r="H19" s="161"/>
      <c r="I19" s="155"/>
      <c r="J19" s="155"/>
    </row>
    <row r="20" spans="1:10" ht="104.25" customHeight="1" x14ac:dyDescent="0.25">
      <c r="A20" s="164" t="s">
        <v>246</v>
      </c>
      <c r="B20" s="161" t="s">
        <v>1033</v>
      </c>
      <c r="C20" s="158" t="s">
        <v>245</v>
      </c>
      <c r="D20" s="159">
        <v>44607</v>
      </c>
      <c r="E20" s="159">
        <v>44635</v>
      </c>
      <c r="F20" s="165">
        <v>1</v>
      </c>
      <c r="G20" s="162">
        <v>27926774.102826491</v>
      </c>
      <c r="H20" s="161"/>
      <c r="I20" s="155"/>
      <c r="J20" s="155"/>
    </row>
    <row r="21" spans="1:10" ht="108" customHeight="1" x14ac:dyDescent="0.25">
      <c r="A21" s="164" t="s">
        <v>247</v>
      </c>
      <c r="B21" s="157" t="s">
        <v>1034</v>
      </c>
      <c r="C21" s="158" t="s">
        <v>245</v>
      </c>
      <c r="D21" s="159" t="s">
        <v>248</v>
      </c>
      <c r="E21" s="159" t="s">
        <v>249</v>
      </c>
      <c r="F21" s="165">
        <v>1</v>
      </c>
      <c r="G21" s="162">
        <v>127155950.17031634</v>
      </c>
      <c r="H21" s="161"/>
      <c r="I21" s="155"/>
      <c r="J21" s="155"/>
    </row>
    <row r="22" spans="1:10" ht="139.5" customHeight="1" x14ac:dyDescent="0.25">
      <c r="A22" s="164" t="s">
        <v>250</v>
      </c>
      <c r="B22" s="161" t="s">
        <v>1035</v>
      </c>
      <c r="C22" s="158" t="s">
        <v>245</v>
      </c>
      <c r="D22" s="159">
        <v>44864</v>
      </c>
      <c r="E22" s="159">
        <v>44915</v>
      </c>
      <c r="F22" s="165">
        <v>1</v>
      </c>
      <c r="G22" s="162">
        <v>36245387.665370546</v>
      </c>
      <c r="H22" s="161"/>
      <c r="I22" s="155"/>
      <c r="J22" s="155"/>
    </row>
    <row r="23" spans="1:10" ht="28.5" customHeight="1" x14ac:dyDescent="0.25">
      <c r="A23" s="629" t="s">
        <v>251</v>
      </c>
      <c r="B23" s="629"/>
      <c r="C23" s="629"/>
      <c r="D23" s="629"/>
      <c r="E23" s="629"/>
      <c r="F23" s="629"/>
      <c r="G23" s="629"/>
      <c r="H23" s="629"/>
      <c r="I23" s="155"/>
      <c r="J23" s="155"/>
    </row>
    <row r="24" spans="1:10" ht="98.25" customHeight="1" x14ac:dyDescent="0.25">
      <c r="A24" s="166" t="s">
        <v>252</v>
      </c>
      <c r="B24" s="157" t="s">
        <v>1036</v>
      </c>
      <c r="C24" s="158" t="s">
        <v>253</v>
      </c>
      <c r="D24" s="167">
        <v>44562</v>
      </c>
      <c r="E24" s="159">
        <v>44607</v>
      </c>
      <c r="F24" s="168">
        <v>1</v>
      </c>
      <c r="G24" s="169">
        <v>2931172.9328115433</v>
      </c>
      <c r="H24" s="161"/>
      <c r="I24" s="155"/>
      <c r="J24" s="155"/>
    </row>
    <row r="25" spans="1:10" ht="97.5" customHeight="1" x14ac:dyDescent="0.25">
      <c r="A25" s="166" t="s">
        <v>254</v>
      </c>
      <c r="B25" s="157" t="s">
        <v>1037</v>
      </c>
      <c r="C25" s="158" t="s">
        <v>253</v>
      </c>
      <c r="D25" s="159">
        <v>44608</v>
      </c>
      <c r="E25" s="159">
        <v>44630</v>
      </c>
      <c r="F25" s="168">
        <v>1</v>
      </c>
      <c r="G25" s="169">
        <v>1003812.5356571</v>
      </c>
      <c r="H25" s="161"/>
      <c r="I25" s="155"/>
      <c r="J25" s="155"/>
    </row>
    <row r="26" spans="1:10" ht="93.75" customHeight="1" x14ac:dyDescent="0.25">
      <c r="A26" s="170" t="s">
        <v>255</v>
      </c>
      <c r="B26" s="157" t="s">
        <v>1038</v>
      </c>
      <c r="C26" s="158" t="s">
        <v>253</v>
      </c>
      <c r="D26" s="167" t="s">
        <v>256</v>
      </c>
      <c r="E26" s="159" t="s">
        <v>257</v>
      </c>
      <c r="F26" s="168">
        <v>1</v>
      </c>
      <c r="G26" s="169">
        <v>6527254.3873791751</v>
      </c>
      <c r="H26" s="161"/>
      <c r="I26" s="155"/>
      <c r="J26" s="155"/>
    </row>
    <row r="27" spans="1:10" ht="125.25" customHeight="1" x14ac:dyDescent="0.25">
      <c r="A27" s="166" t="s">
        <v>258</v>
      </c>
      <c r="B27" s="157" t="s">
        <v>1039</v>
      </c>
      <c r="C27" s="158" t="s">
        <v>253</v>
      </c>
      <c r="D27" s="167">
        <v>44896</v>
      </c>
      <c r="E27" s="159">
        <v>44910</v>
      </c>
      <c r="F27" s="168">
        <v>1</v>
      </c>
      <c r="G27" s="169">
        <v>8828374.8753611203</v>
      </c>
      <c r="H27" s="161"/>
      <c r="I27" s="155"/>
      <c r="J27" s="155"/>
    </row>
    <row r="28" spans="1:10" ht="26.25" customHeight="1" x14ac:dyDescent="0.25">
      <c r="A28" s="629" t="s">
        <v>259</v>
      </c>
      <c r="B28" s="629"/>
      <c r="C28" s="629"/>
      <c r="D28" s="629"/>
      <c r="E28" s="629"/>
      <c r="F28" s="629"/>
      <c r="G28" s="629"/>
      <c r="H28" s="629"/>
      <c r="I28" s="155"/>
      <c r="J28" s="155"/>
    </row>
    <row r="29" spans="1:10" ht="102" customHeight="1" x14ac:dyDescent="0.25">
      <c r="A29" s="157" t="s">
        <v>260</v>
      </c>
      <c r="B29" s="157" t="s">
        <v>1041</v>
      </c>
      <c r="C29" s="157" t="s">
        <v>261</v>
      </c>
      <c r="D29" s="167">
        <v>44562</v>
      </c>
      <c r="E29" s="159">
        <v>44620</v>
      </c>
      <c r="F29" s="168">
        <v>1</v>
      </c>
      <c r="G29" s="171">
        <v>503665789.63902158</v>
      </c>
      <c r="H29" s="161"/>
      <c r="I29" s="155"/>
      <c r="J29" s="155"/>
    </row>
    <row r="30" spans="1:10" ht="90.75" customHeight="1" x14ac:dyDescent="0.25">
      <c r="A30" s="157" t="s">
        <v>262</v>
      </c>
      <c r="B30" s="157" t="s">
        <v>1040</v>
      </c>
      <c r="C30" s="157" t="s">
        <v>261</v>
      </c>
      <c r="D30" s="167" t="s">
        <v>263</v>
      </c>
      <c r="E30" s="159" t="s">
        <v>264</v>
      </c>
      <c r="F30" s="168">
        <v>1</v>
      </c>
      <c r="G30" s="171">
        <v>25127512.733846724</v>
      </c>
      <c r="H30" s="161"/>
      <c r="I30" s="155"/>
      <c r="J30" s="155"/>
    </row>
    <row r="31" spans="1:10" ht="87.75" customHeight="1" x14ac:dyDescent="0.25">
      <c r="A31" s="157" t="s">
        <v>265</v>
      </c>
      <c r="B31" s="157" t="s">
        <v>1042</v>
      </c>
      <c r="C31" s="157" t="s">
        <v>261</v>
      </c>
      <c r="D31" s="159">
        <v>44700</v>
      </c>
      <c r="E31" s="159">
        <v>44863</v>
      </c>
      <c r="F31" s="168">
        <v>1</v>
      </c>
      <c r="G31" s="171">
        <v>251841421.57526869</v>
      </c>
      <c r="H31" s="161"/>
      <c r="I31" s="155"/>
      <c r="J31" s="155"/>
    </row>
    <row r="32" spans="1:10" ht="75" customHeight="1" x14ac:dyDescent="0.25">
      <c r="A32" s="157" t="s">
        <v>266</v>
      </c>
      <c r="B32" s="157" t="s">
        <v>1043</v>
      </c>
      <c r="C32" s="157" t="s">
        <v>261</v>
      </c>
      <c r="D32" s="167">
        <v>44866</v>
      </c>
      <c r="E32" s="159">
        <v>44915</v>
      </c>
      <c r="F32" s="168">
        <v>1</v>
      </c>
      <c r="G32" s="171">
        <v>206404568.88516951</v>
      </c>
      <c r="H32" s="161"/>
      <c r="I32" s="155"/>
      <c r="J32" s="155"/>
    </row>
    <row r="33" spans="1:10" ht="30" customHeight="1" x14ac:dyDescent="0.25">
      <c r="A33" s="629" t="s">
        <v>267</v>
      </c>
      <c r="B33" s="629"/>
      <c r="C33" s="629"/>
      <c r="D33" s="629"/>
      <c r="E33" s="629"/>
      <c r="F33" s="629"/>
      <c r="G33" s="629"/>
      <c r="H33" s="629"/>
      <c r="I33" s="155"/>
      <c r="J33" s="155"/>
    </row>
    <row r="34" spans="1:10" ht="93.75" customHeight="1" x14ac:dyDescent="0.25">
      <c r="A34" s="172" t="s">
        <v>268</v>
      </c>
      <c r="B34" s="157" t="s">
        <v>1044</v>
      </c>
      <c r="C34" s="158" t="s">
        <v>269</v>
      </c>
      <c r="D34" s="167">
        <v>44564</v>
      </c>
      <c r="E34" s="159">
        <v>44651</v>
      </c>
      <c r="F34" s="168">
        <v>1</v>
      </c>
      <c r="G34" s="160">
        <v>37053272.859965757</v>
      </c>
      <c r="H34" s="161"/>
      <c r="I34" s="155"/>
      <c r="J34" s="155"/>
    </row>
    <row r="35" spans="1:10" ht="83.25" customHeight="1" x14ac:dyDescent="0.25">
      <c r="A35" s="172" t="s">
        <v>270</v>
      </c>
      <c r="B35" s="157" t="s">
        <v>1045</v>
      </c>
      <c r="C35" s="158" t="s">
        <v>269</v>
      </c>
      <c r="D35" s="167">
        <v>44287</v>
      </c>
      <c r="E35" s="159">
        <v>44377</v>
      </c>
      <c r="F35" s="168">
        <v>1</v>
      </c>
      <c r="G35" s="162">
        <v>69131405.771084577</v>
      </c>
      <c r="H35" s="161"/>
      <c r="I35" s="155"/>
      <c r="J35" s="155"/>
    </row>
    <row r="36" spans="1:10" ht="79.5" customHeight="1" x14ac:dyDescent="0.25">
      <c r="A36" s="172" t="s">
        <v>271</v>
      </c>
      <c r="B36" s="157" t="s">
        <v>1046</v>
      </c>
      <c r="C36" s="158" t="s">
        <v>269</v>
      </c>
      <c r="D36" s="167">
        <v>44378</v>
      </c>
      <c r="E36" s="159">
        <v>44469</v>
      </c>
      <c r="F36" s="168">
        <v>1</v>
      </c>
      <c r="G36" s="160">
        <v>69131405.771084577</v>
      </c>
      <c r="H36" s="161"/>
      <c r="I36" s="155"/>
      <c r="J36" s="155"/>
    </row>
    <row r="37" spans="1:10" ht="68.25" customHeight="1" x14ac:dyDescent="0.25">
      <c r="A37" s="172" t="s">
        <v>272</v>
      </c>
      <c r="B37" s="157" t="s">
        <v>1047</v>
      </c>
      <c r="C37" s="158" t="s">
        <v>269</v>
      </c>
      <c r="D37" s="167">
        <v>44472</v>
      </c>
      <c r="E37" s="159">
        <v>44545</v>
      </c>
      <c r="F37" s="168">
        <v>1</v>
      </c>
      <c r="G37" s="162">
        <v>56482449.755313307</v>
      </c>
      <c r="H37" s="161"/>
      <c r="I37" s="155"/>
      <c r="J37" s="155"/>
    </row>
    <row r="38" spans="1:10" ht="26.25" customHeight="1" x14ac:dyDescent="0.25">
      <c r="A38" s="629" t="s">
        <v>273</v>
      </c>
      <c r="B38" s="629"/>
      <c r="C38" s="629"/>
      <c r="D38" s="629"/>
      <c r="E38" s="629"/>
      <c r="F38" s="629"/>
      <c r="G38" s="629"/>
      <c r="H38" s="629"/>
      <c r="I38" s="155"/>
      <c r="J38" s="155"/>
    </row>
    <row r="39" spans="1:10" ht="140.25" customHeight="1" x14ac:dyDescent="0.25">
      <c r="A39" s="156" t="s">
        <v>274</v>
      </c>
      <c r="B39" s="157" t="s">
        <v>1048</v>
      </c>
      <c r="C39" s="158" t="s">
        <v>275</v>
      </c>
      <c r="D39" s="159">
        <v>44576</v>
      </c>
      <c r="E39" s="159">
        <v>44651</v>
      </c>
      <c r="F39" s="168">
        <v>1</v>
      </c>
      <c r="G39" s="171">
        <v>9141530</v>
      </c>
      <c r="H39" s="161"/>
      <c r="I39" s="155"/>
      <c r="J39" s="155"/>
    </row>
    <row r="40" spans="1:10" ht="94.5" customHeight="1" x14ac:dyDescent="0.25">
      <c r="A40" s="156" t="s">
        <v>276</v>
      </c>
      <c r="B40" s="157" t="s">
        <v>1049</v>
      </c>
      <c r="C40" s="158" t="s">
        <v>275</v>
      </c>
      <c r="D40" s="167">
        <v>44652</v>
      </c>
      <c r="E40" s="159">
        <v>44711</v>
      </c>
      <c r="F40" s="168">
        <v>1</v>
      </c>
      <c r="G40" s="171">
        <v>14499783</v>
      </c>
      <c r="H40" s="161"/>
      <c r="I40" s="155"/>
      <c r="J40" s="155"/>
    </row>
    <row r="41" spans="1:10" ht="110.25" customHeight="1" x14ac:dyDescent="0.25">
      <c r="A41" s="156" t="s">
        <v>277</v>
      </c>
      <c r="B41" s="157" t="s">
        <v>1050</v>
      </c>
      <c r="C41" s="158" t="s">
        <v>275</v>
      </c>
      <c r="D41" s="167">
        <v>44713</v>
      </c>
      <c r="E41" s="159">
        <v>44834</v>
      </c>
      <c r="F41" s="168">
        <v>1</v>
      </c>
      <c r="G41" s="171">
        <v>32501310</v>
      </c>
      <c r="H41" s="161"/>
      <c r="I41" s="155"/>
      <c r="J41" s="155"/>
    </row>
    <row r="42" spans="1:10" ht="89.25" customHeight="1" x14ac:dyDescent="0.25">
      <c r="A42" s="156" t="s">
        <v>278</v>
      </c>
      <c r="B42" s="157" t="s">
        <v>1051</v>
      </c>
      <c r="C42" s="158" t="s">
        <v>275</v>
      </c>
      <c r="D42" s="167">
        <v>44835</v>
      </c>
      <c r="E42" s="159">
        <v>44911</v>
      </c>
      <c r="F42" s="168">
        <v>1</v>
      </c>
      <c r="G42" s="171">
        <v>9290306</v>
      </c>
      <c r="H42" s="161"/>
      <c r="I42" s="155"/>
      <c r="J42" s="155"/>
    </row>
    <row r="43" spans="1:10" ht="28.5" customHeight="1" x14ac:dyDescent="0.25">
      <c r="A43" s="628" t="s">
        <v>279</v>
      </c>
      <c r="B43" s="628"/>
      <c r="C43" s="628"/>
      <c r="D43" s="628"/>
      <c r="E43" s="628"/>
      <c r="F43" s="628"/>
      <c r="G43" s="628"/>
      <c r="H43" s="628"/>
      <c r="I43" s="155"/>
      <c r="J43" s="155"/>
    </row>
    <row r="44" spans="1:10" ht="172.5" customHeight="1" x14ac:dyDescent="0.25">
      <c r="A44" s="173" t="s">
        <v>280</v>
      </c>
      <c r="B44" s="157" t="s">
        <v>1052</v>
      </c>
      <c r="C44" s="158" t="s">
        <v>275</v>
      </c>
      <c r="D44" s="159">
        <v>44576</v>
      </c>
      <c r="E44" s="159">
        <v>44650</v>
      </c>
      <c r="F44" s="168">
        <v>1</v>
      </c>
      <c r="G44" s="171">
        <v>15532750</v>
      </c>
      <c r="H44" s="161"/>
      <c r="I44" s="155"/>
      <c r="J44" s="155"/>
    </row>
    <row r="45" spans="1:10" ht="105.75" customHeight="1" x14ac:dyDescent="0.25">
      <c r="A45" s="173" t="s">
        <v>281</v>
      </c>
      <c r="B45" s="157" t="s">
        <v>1053</v>
      </c>
      <c r="C45" s="158" t="s">
        <v>275</v>
      </c>
      <c r="D45" s="167">
        <v>44652</v>
      </c>
      <c r="E45" s="159">
        <v>44711</v>
      </c>
      <c r="F45" s="168">
        <v>1</v>
      </c>
      <c r="G45" s="171">
        <v>14499783</v>
      </c>
      <c r="H45" s="161"/>
      <c r="I45" s="155"/>
      <c r="J45" s="155"/>
    </row>
    <row r="46" spans="1:10" ht="87" customHeight="1" x14ac:dyDescent="0.25">
      <c r="A46" s="173" t="s">
        <v>282</v>
      </c>
      <c r="B46" s="157" t="s">
        <v>1054</v>
      </c>
      <c r="C46" s="158" t="s">
        <v>275</v>
      </c>
      <c r="D46" s="167">
        <v>44713</v>
      </c>
      <c r="E46" s="159">
        <v>44803</v>
      </c>
      <c r="F46" s="174">
        <v>1</v>
      </c>
      <c r="G46" s="171">
        <v>19399636</v>
      </c>
      <c r="H46" s="175"/>
      <c r="I46" s="155"/>
      <c r="J46" s="155"/>
    </row>
    <row r="47" spans="1:10" ht="96" customHeight="1" x14ac:dyDescent="0.25">
      <c r="A47" s="173" t="s">
        <v>283</v>
      </c>
      <c r="B47" s="157" t="s">
        <v>1055</v>
      </c>
      <c r="C47" s="158" t="s">
        <v>275</v>
      </c>
      <c r="D47" s="167">
        <v>44835</v>
      </c>
      <c r="E47" s="159">
        <v>44915</v>
      </c>
      <c r="F47" s="174">
        <v>1</v>
      </c>
      <c r="G47" s="171">
        <v>17895136</v>
      </c>
      <c r="H47" s="175"/>
      <c r="I47" s="155"/>
      <c r="J47" s="155"/>
    </row>
    <row r="48" spans="1:10" ht="23.25" customHeight="1" x14ac:dyDescent="0.25">
      <c r="A48" s="629" t="s">
        <v>284</v>
      </c>
      <c r="B48" s="629"/>
      <c r="C48" s="629"/>
      <c r="D48" s="629"/>
      <c r="E48" s="629"/>
      <c r="F48" s="629"/>
      <c r="G48" s="629"/>
      <c r="H48" s="629"/>
      <c r="I48" s="155"/>
      <c r="J48" s="155"/>
    </row>
    <row r="49" spans="1:10" ht="172.5" customHeight="1" x14ac:dyDescent="0.25">
      <c r="A49" s="157" t="s">
        <v>285</v>
      </c>
      <c r="B49" s="157" t="s">
        <v>1056</v>
      </c>
      <c r="C49" s="158" t="s">
        <v>286</v>
      </c>
      <c r="D49" s="159">
        <v>44576</v>
      </c>
      <c r="E49" s="159">
        <v>44650</v>
      </c>
      <c r="F49" s="174">
        <v>1</v>
      </c>
      <c r="G49" s="171">
        <v>3622795</v>
      </c>
      <c r="H49" s="175"/>
      <c r="I49" s="155"/>
      <c r="J49" s="155"/>
    </row>
    <row r="50" spans="1:10" ht="109.5" customHeight="1" x14ac:dyDescent="0.25">
      <c r="A50" s="172" t="s">
        <v>287</v>
      </c>
      <c r="B50" s="157" t="s">
        <v>1057</v>
      </c>
      <c r="C50" s="158" t="s">
        <v>286</v>
      </c>
      <c r="D50" s="167">
        <v>44652</v>
      </c>
      <c r="E50" s="159">
        <v>44711</v>
      </c>
      <c r="F50" s="174">
        <v>1</v>
      </c>
      <c r="G50" s="171">
        <v>4271459</v>
      </c>
      <c r="H50" s="175"/>
      <c r="I50" s="155"/>
      <c r="J50" s="155"/>
    </row>
    <row r="51" spans="1:10" ht="103.5" customHeight="1" x14ac:dyDescent="0.25">
      <c r="A51" s="157" t="s">
        <v>288</v>
      </c>
      <c r="B51" s="157" t="s">
        <v>1058</v>
      </c>
      <c r="C51" s="158" t="s">
        <v>286</v>
      </c>
      <c r="D51" s="159">
        <v>44667</v>
      </c>
      <c r="E51" s="159">
        <v>44834</v>
      </c>
      <c r="F51" s="174">
        <v>1</v>
      </c>
      <c r="G51" s="171">
        <v>14178711</v>
      </c>
      <c r="H51" s="175"/>
      <c r="I51" s="155"/>
      <c r="J51" s="155"/>
    </row>
    <row r="52" spans="1:10" ht="94.5" customHeight="1" x14ac:dyDescent="0.25">
      <c r="A52" s="157" t="s">
        <v>289</v>
      </c>
      <c r="B52" s="157" t="s">
        <v>1059</v>
      </c>
      <c r="C52" s="158" t="s">
        <v>286</v>
      </c>
      <c r="D52" s="167">
        <v>44805</v>
      </c>
      <c r="E52" s="159">
        <v>44911</v>
      </c>
      <c r="F52" s="174">
        <v>1</v>
      </c>
      <c r="G52" s="171">
        <v>3677935</v>
      </c>
      <c r="H52" s="175"/>
      <c r="I52" s="155"/>
      <c r="J52" s="155"/>
    </row>
    <row r="53" spans="1:10" ht="24.75" customHeight="1" x14ac:dyDescent="0.25">
      <c r="A53" s="628" t="s">
        <v>290</v>
      </c>
      <c r="B53" s="628"/>
      <c r="C53" s="628"/>
      <c r="D53" s="628"/>
      <c r="E53" s="628"/>
      <c r="F53" s="628"/>
      <c r="G53" s="628"/>
      <c r="H53" s="628"/>
      <c r="I53" s="155"/>
      <c r="J53" s="155"/>
    </row>
    <row r="54" spans="1:10" ht="112.5" customHeight="1" x14ac:dyDescent="0.25">
      <c r="A54" s="156" t="s">
        <v>291</v>
      </c>
      <c r="B54" s="157" t="s">
        <v>1060</v>
      </c>
      <c r="C54" s="158" t="s">
        <v>292</v>
      </c>
      <c r="D54" s="159">
        <v>44576</v>
      </c>
      <c r="E54" s="159">
        <v>44645</v>
      </c>
      <c r="F54" s="168">
        <v>1</v>
      </c>
      <c r="G54" s="171">
        <v>11201644</v>
      </c>
      <c r="H54" s="175"/>
      <c r="I54" s="155"/>
      <c r="J54" s="155"/>
    </row>
    <row r="55" spans="1:10" ht="104.25" customHeight="1" x14ac:dyDescent="0.25">
      <c r="A55" s="156" t="s">
        <v>293</v>
      </c>
      <c r="B55" s="157" t="s">
        <v>1061</v>
      </c>
      <c r="C55" s="158" t="s">
        <v>292</v>
      </c>
      <c r="D55" s="167" t="s">
        <v>263</v>
      </c>
      <c r="E55" s="159" t="s">
        <v>294</v>
      </c>
      <c r="F55" s="174">
        <v>1</v>
      </c>
      <c r="G55" s="171">
        <v>26770655</v>
      </c>
      <c r="H55" s="175"/>
      <c r="I55" s="155"/>
      <c r="J55" s="155"/>
    </row>
    <row r="56" spans="1:10" ht="87.75" customHeight="1" x14ac:dyDescent="0.25">
      <c r="A56" s="156" t="s">
        <v>295</v>
      </c>
      <c r="B56" s="157" t="s">
        <v>1062</v>
      </c>
      <c r="C56" s="158" t="s">
        <v>292</v>
      </c>
      <c r="D56" s="159">
        <v>44738</v>
      </c>
      <c r="E56" s="159">
        <v>44915</v>
      </c>
      <c r="F56" s="174">
        <v>1</v>
      </c>
      <c r="G56" s="171">
        <v>6466775</v>
      </c>
      <c r="H56" s="175"/>
      <c r="I56" s="155"/>
      <c r="J56" s="155"/>
    </row>
    <row r="57" spans="1:10" ht="30.75" customHeight="1" x14ac:dyDescent="0.25">
      <c r="A57" s="629" t="s">
        <v>296</v>
      </c>
      <c r="B57" s="629"/>
      <c r="C57" s="629"/>
      <c r="D57" s="629"/>
      <c r="E57" s="629"/>
      <c r="F57" s="629"/>
      <c r="G57" s="629"/>
      <c r="H57" s="629"/>
      <c r="I57" s="155"/>
      <c r="J57" s="155"/>
    </row>
    <row r="58" spans="1:10" ht="86.25" x14ac:dyDescent="0.25">
      <c r="A58" s="176" t="s">
        <v>297</v>
      </c>
      <c r="B58" s="157" t="s">
        <v>1063</v>
      </c>
      <c r="C58" s="158" t="s">
        <v>298</v>
      </c>
      <c r="D58" s="159">
        <v>44576</v>
      </c>
      <c r="E58" s="159">
        <v>44679</v>
      </c>
      <c r="F58" s="158">
        <v>1</v>
      </c>
      <c r="G58" s="177">
        <v>52054728.419426218</v>
      </c>
      <c r="H58" s="150"/>
      <c r="I58" s="155"/>
      <c r="J58" s="155"/>
    </row>
    <row r="59" spans="1:10" ht="108" customHeight="1" x14ac:dyDescent="0.25">
      <c r="A59" s="176" t="s">
        <v>299</v>
      </c>
      <c r="B59" s="157" t="s">
        <v>1064</v>
      </c>
      <c r="C59" s="158" t="s">
        <v>300</v>
      </c>
      <c r="D59" s="159">
        <v>44680</v>
      </c>
      <c r="E59" s="159">
        <v>44848</v>
      </c>
      <c r="F59" s="158">
        <v>1</v>
      </c>
      <c r="G59" s="177">
        <v>70671212.796263218</v>
      </c>
      <c r="H59" s="150"/>
      <c r="I59" s="155"/>
      <c r="J59" s="155"/>
    </row>
    <row r="60" spans="1:10" ht="111.75" customHeight="1" x14ac:dyDescent="0.25">
      <c r="A60" s="176" t="s">
        <v>301</v>
      </c>
      <c r="B60" s="157" t="s">
        <v>1065</v>
      </c>
      <c r="C60" s="158" t="s">
        <v>300</v>
      </c>
      <c r="D60" s="159">
        <v>44849</v>
      </c>
      <c r="E60" s="159">
        <v>44869</v>
      </c>
      <c r="F60" s="158">
        <v>1</v>
      </c>
      <c r="G60" s="177">
        <v>7446593.7507348023</v>
      </c>
      <c r="H60" s="150"/>
      <c r="I60" s="155"/>
      <c r="J60" s="155"/>
    </row>
    <row r="61" spans="1:10" ht="94.5" customHeight="1" x14ac:dyDescent="0.25">
      <c r="A61" s="176" t="s">
        <v>302</v>
      </c>
      <c r="B61" s="157" t="s">
        <v>1066</v>
      </c>
      <c r="C61" s="158" t="s">
        <v>300</v>
      </c>
      <c r="D61" s="159">
        <v>44870</v>
      </c>
      <c r="E61" s="159">
        <v>44910</v>
      </c>
      <c r="F61" s="158">
        <v>1</v>
      </c>
      <c r="G61" s="177">
        <v>18616484.376837008</v>
      </c>
      <c r="H61" s="150"/>
      <c r="I61" s="155"/>
      <c r="J61" s="155"/>
    </row>
    <row r="62" spans="1:10" ht="148.5" customHeight="1" x14ac:dyDescent="0.25">
      <c r="A62" s="555" t="s">
        <v>398</v>
      </c>
      <c r="B62" s="555"/>
      <c r="C62" s="555" t="s">
        <v>397</v>
      </c>
      <c r="D62" s="555"/>
      <c r="E62" s="555"/>
      <c r="F62" s="555" t="s">
        <v>396</v>
      </c>
      <c r="G62" s="555"/>
      <c r="H62" s="555"/>
    </row>
  </sheetData>
  <mergeCells count="29">
    <mergeCell ref="A11:C11"/>
    <mergeCell ref="B1:G2"/>
    <mergeCell ref="H1:H4"/>
    <mergeCell ref="B3:G4"/>
    <mergeCell ref="A5:H5"/>
    <mergeCell ref="A6:H6"/>
    <mergeCell ref="A7:F7"/>
    <mergeCell ref="G7:H7"/>
    <mergeCell ref="A8:D8"/>
    <mergeCell ref="E8:H8"/>
    <mergeCell ref="A9:B9"/>
    <mergeCell ref="D9:H9"/>
    <mergeCell ref="A10:B10"/>
    <mergeCell ref="A48:H48"/>
    <mergeCell ref="A12:C12"/>
    <mergeCell ref="A13:B13"/>
    <mergeCell ref="C13:E13"/>
    <mergeCell ref="A14:H14"/>
    <mergeCell ref="A18:H18"/>
    <mergeCell ref="A23:H23"/>
    <mergeCell ref="A28:H28"/>
    <mergeCell ref="A33:H33"/>
    <mergeCell ref="A38:H38"/>
    <mergeCell ref="A43:H43"/>
    <mergeCell ref="A53:H53"/>
    <mergeCell ref="A57:H57"/>
    <mergeCell ref="A62:B62"/>
    <mergeCell ref="C62:E62"/>
    <mergeCell ref="F62:H62"/>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7A355-5724-4AE9-81B6-D68C432B0DC2}">
  <dimension ref="A1:N20"/>
  <sheetViews>
    <sheetView workbookViewId="0">
      <selection activeCell="A8" sqref="A8:D8"/>
    </sheetView>
  </sheetViews>
  <sheetFormatPr baseColWidth="10" defaultColWidth="11.42578125" defaultRowHeight="33" customHeight="1" x14ac:dyDescent="0.25"/>
  <cols>
    <col min="1" max="1" width="30.7109375" style="3" customWidth="1"/>
    <col min="2" max="2" width="66" style="3" customWidth="1"/>
    <col min="3" max="3" width="28.5703125" style="3" customWidth="1"/>
    <col min="4" max="5" width="15.7109375" style="4" customWidth="1"/>
    <col min="6" max="6" width="17.42578125" style="4" customWidth="1"/>
    <col min="7" max="7" width="18.7109375" style="41" customWidth="1"/>
    <col min="8" max="8" width="21.42578125" style="3" customWidth="1"/>
    <col min="9" max="9" width="11.42578125" style="3"/>
    <col min="10" max="10" width="14.5703125" style="3" bestFit="1" customWidth="1"/>
    <col min="11" max="16384" width="11.42578125" style="3"/>
  </cols>
  <sheetData>
    <row r="1" spans="1:14" s="1" customFormat="1" ht="12" x14ac:dyDescent="0.25">
      <c r="A1" s="19" t="s">
        <v>0</v>
      </c>
      <c r="B1" s="499" t="s">
        <v>23</v>
      </c>
      <c r="C1" s="499"/>
      <c r="D1" s="499"/>
      <c r="E1" s="499"/>
      <c r="F1" s="499"/>
      <c r="G1" s="499"/>
      <c r="H1" s="500" t="s">
        <v>1</v>
      </c>
    </row>
    <row r="2" spans="1:14" s="1" customFormat="1" ht="12" x14ac:dyDescent="0.25">
      <c r="A2" s="23" t="s">
        <v>2</v>
      </c>
      <c r="B2" s="499"/>
      <c r="C2" s="499"/>
      <c r="D2" s="499"/>
      <c r="E2" s="499"/>
      <c r="F2" s="499"/>
      <c r="G2" s="499"/>
      <c r="H2" s="501"/>
    </row>
    <row r="3" spans="1:14" s="1" customFormat="1" ht="12" x14ac:dyDescent="0.25">
      <c r="A3" s="23" t="s">
        <v>3</v>
      </c>
      <c r="B3" s="499" t="s">
        <v>37</v>
      </c>
      <c r="C3" s="499"/>
      <c r="D3" s="499"/>
      <c r="E3" s="499"/>
      <c r="F3" s="499"/>
      <c r="G3" s="499"/>
      <c r="H3" s="501"/>
    </row>
    <row r="4" spans="1:14" s="1" customFormat="1" ht="12" x14ac:dyDescent="0.25">
      <c r="A4" s="23" t="s">
        <v>4</v>
      </c>
      <c r="B4" s="499"/>
      <c r="C4" s="499"/>
      <c r="D4" s="499"/>
      <c r="E4" s="499"/>
      <c r="F4" s="499"/>
      <c r="G4" s="499"/>
      <c r="H4" s="502"/>
    </row>
    <row r="5" spans="1:14" s="1" customFormat="1" ht="12" x14ac:dyDescent="0.25">
      <c r="A5" s="503" t="s">
        <v>1089</v>
      </c>
      <c r="B5" s="503"/>
      <c r="C5" s="503"/>
      <c r="D5" s="503"/>
      <c r="E5" s="503"/>
      <c r="F5" s="503"/>
      <c r="G5" s="503"/>
      <c r="H5" s="503"/>
    </row>
    <row r="6" spans="1:14" s="1" customFormat="1" ht="12" x14ac:dyDescent="0.25">
      <c r="A6" s="657" t="s">
        <v>1090</v>
      </c>
      <c r="B6" s="657"/>
      <c r="C6" s="657"/>
      <c r="D6" s="657"/>
      <c r="E6" s="657"/>
      <c r="F6" s="657"/>
      <c r="G6" s="657"/>
      <c r="H6" s="657"/>
    </row>
    <row r="7" spans="1:14" s="1" customFormat="1" ht="12" x14ac:dyDescent="0.25">
      <c r="A7" s="658" t="s">
        <v>1091</v>
      </c>
      <c r="B7" s="658"/>
      <c r="C7" s="658"/>
      <c r="D7" s="658"/>
      <c r="E7" s="658"/>
      <c r="F7" s="658"/>
      <c r="G7" s="659" t="s">
        <v>19</v>
      </c>
      <c r="H7" s="660"/>
    </row>
    <row r="8" spans="1:14" s="1" customFormat="1" ht="51" customHeight="1" x14ac:dyDescent="0.25">
      <c r="A8" s="658" t="s">
        <v>1092</v>
      </c>
      <c r="B8" s="658"/>
      <c r="C8" s="658"/>
      <c r="D8" s="658"/>
      <c r="E8" s="644" t="s">
        <v>305</v>
      </c>
      <c r="F8" s="646"/>
      <c r="G8" s="646"/>
      <c r="H8" s="645"/>
    </row>
    <row r="9" spans="1:14" s="1" customFormat="1" ht="12" x14ac:dyDescent="0.25">
      <c r="A9" s="661" t="s">
        <v>306</v>
      </c>
      <c r="B9" s="662"/>
      <c r="C9" s="663"/>
      <c r="D9" s="670" t="s">
        <v>18</v>
      </c>
      <c r="E9" s="671"/>
      <c r="F9" s="671"/>
      <c r="G9" s="671"/>
      <c r="H9" s="672"/>
    </row>
    <row r="10" spans="1:14" s="1" customFormat="1" ht="12" x14ac:dyDescent="0.25">
      <c r="A10" s="664"/>
      <c r="B10" s="665"/>
      <c r="C10" s="666"/>
      <c r="D10" s="181" t="s">
        <v>5</v>
      </c>
      <c r="E10" s="181" t="s">
        <v>6</v>
      </c>
      <c r="F10" s="181" t="s">
        <v>7</v>
      </c>
      <c r="G10" s="182" t="s">
        <v>8</v>
      </c>
      <c r="H10" s="181" t="s">
        <v>9</v>
      </c>
    </row>
    <row r="11" spans="1:14" s="1" customFormat="1" ht="12" x14ac:dyDescent="0.25">
      <c r="A11" s="667"/>
      <c r="B11" s="668"/>
      <c r="C11" s="669"/>
      <c r="D11" s="673">
        <v>0</v>
      </c>
      <c r="E11" s="674"/>
      <c r="F11" s="674"/>
      <c r="G11" s="675"/>
      <c r="H11" s="183">
        <f>SUM(D11:G11)</f>
        <v>0</v>
      </c>
      <c r="J11" s="462"/>
      <c r="K11" s="462"/>
      <c r="L11" s="462"/>
      <c r="M11" s="462"/>
      <c r="N11" s="462"/>
    </row>
    <row r="12" spans="1:14" s="1" customFormat="1" ht="12" x14ac:dyDescent="0.25">
      <c r="A12" s="644" t="s">
        <v>28</v>
      </c>
      <c r="B12" s="645"/>
      <c r="C12" s="644" t="s">
        <v>307</v>
      </c>
      <c r="D12" s="646"/>
      <c r="E12" s="645"/>
      <c r="F12" s="647" t="s">
        <v>308</v>
      </c>
      <c r="G12" s="648"/>
      <c r="H12" s="649"/>
    </row>
    <row r="13" spans="1:14" s="2" customFormat="1" ht="24" x14ac:dyDescent="0.25">
      <c r="A13" s="181" t="s">
        <v>10</v>
      </c>
      <c r="B13" s="184" t="s">
        <v>11</v>
      </c>
      <c r="C13" s="181" t="s">
        <v>12</v>
      </c>
      <c r="D13" s="181" t="s">
        <v>13</v>
      </c>
      <c r="E13" s="181" t="s">
        <v>14</v>
      </c>
      <c r="F13" s="181" t="s">
        <v>15</v>
      </c>
      <c r="G13" s="182" t="s">
        <v>16</v>
      </c>
      <c r="H13" s="181" t="s">
        <v>17</v>
      </c>
    </row>
    <row r="14" spans="1:14" s="2" customFormat="1" ht="63.75" x14ac:dyDescent="0.2">
      <c r="A14" s="174" t="s">
        <v>309</v>
      </c>
      <c r="B14" s="185" t="s">
        <v>1067</v>
      </c>
      <c r="C14" s="174" t="s">
        <v>310</v>
      </c>
      <c r="D14" s="174" t="s">
        <v>311</v>
      </c>
      <c r="E14" s="186" t="s">
        <v>312</v>
      </c>
      <c r="F14" s="174">
        <v>1</v>
      </c>
      <c r="G14" s="187">
        <v>8161874.6358965142</v>
      </c>
      <c r="H14" s="175"/>
    </row>
    <row r="15" spans="1:14" s="2" customFormat="1" ht="63.75" x14ac:dyDescent="0.2">
      <c r="A15" s="188" t="s">
        <v>313</v>
      </c>
      <c r="B15" s="189" t="s">
        <v>1068</v>
      </c>
      <c r="C15" s="174" t="s">
        <v>314</v>
      </c>
      <c r="D15" s="188" t="s">
        <v>315</v>
      </c>
      <c r="E15" s="190" t="s">
        <v>316</v>
      </c>
      <c r="F15" s="174">
        <v>1</v>
      </c>
      <c r="G15" s="187">
        <v>5692087.0666271988</v>
      </c>
      <c r="H15" s="175"/>
      <c r="J15" s="191"/>
    </row>
    <row r="16" spans="1:14" s="2" customFormat="1" ht="63.75" x14ac:dyDescent="0.2">
      <c r="A16" s="192" t="s">
        <v>317</v>
      </c>
      <c r="B16" s="193" t="s">
        <v>1069</v>
      </c>
      <c r="C16" s="194" t="s">
        <v>318</v>
      </c>
      <c r="D16" s="192" t="s">
        <v>319</v>
      </c>
      <c r="E16" s="195" t="s">
        <v>320</v>
      </c>
      <c r="F16" s="194">
        <v>1</v>
      </c>
      <c r="G16" s="196">
        <v>6073703.8757784758</v>
      </c>
      <c r="H16" s="197"/>
    </row>
    <row r="17" spans="1:8" s="2" customFormat="1" ht="52.5" customHeight="1" x14ac:dyDescent="0.25">
      <c r="A17" s="198" t="s">
        <v>321</v>
      </c>
      <c r="B17" s="199" t="s">
        <v>1070</v>
      </c>
      <c r="C17" s="198" t="s">
        <v>314</v>
      </c>
      <c r="D17" s="200">
        <v>44573</v>
      </c>
      <c r="E17" s="198" t="s">
        <v>322</v>
      </c>
      <c r="F17" s="198">
        <v>1</v>
      </c>
      <c r="G17" s="201">
        <v>11384174.133254398</v>
      </c>
      <c r="H17" s="202"/>
    </row>
    <row r="18" spans="1:8" s="1" customFormat="1" ht="93.75" customHeight="1" x14ac:dyDescent="0.25">
      <c r="A18" s="650" t="s">
        <v>395</v>
      </c>
      <c r="B18" s="650"/>
      <c r="C18" s="651" t="s">
        <v>394</v>
      </c>
      <c r="D18" s="652"/>
      <c r="E18" s="653"/>
      <c r="F18" s="654" t="s">
        <v>393</v>
      </c>
      <c r="G18" s="655"/>
      <c r="H18" s="656"/>
    </row>
    <row r="20" spans="1:8" ht="15" x14ac:dyDescent="0.2">
      <c r="C20" s="203"/>
    </row>
  </sheetData>
  <mergeCells count="19">
    <mergeCell ref="J11:N11"/>
    <mergeCell ref="B1:G2"/>
    <mergeCell ref="H1:H4"/>
    <mergeCell ref="B3:G4"/>
    <mergeCell ref="A5:H5"/>
    <mergeCell ref="A6:H6"/>
    <mergeCell ref="A7:F7"/>
    <mergeCell ref="G7:H7"/>
    <mergeCell ref="A8:D8"/>
    <mergeCell ref="E8:H8"/>
    <mergeCell ref="A9:C11"/>
    <mergeCell ref="D9:H9"/>
    <mergeCell ref="D11:G11"/>
    <mergeCell ref="A12:B12"/>
    <mergeCell ref="C12:E12"/>
    <mergeCell ref="F12:H12"/>
    <mergeCell ref="A18:B18"/>
    <mergeCell ref="C18:E18"/>
    <mergeCell ref="F18:H1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81691-1811-48B8-9252-CFCEEB8737B3}">
  <dimension ref="A1:N20"/>
  <sheetViews>
    <sheetView workbookViewId="0">
      <selection activeCell="D15" sqref="D15"/>
    </sheetView>
  </sheetViews>
  <sheetFormatPr baseColWidth="10" defaultRowHeight="33" customHeight="1" x14ac:dyDescent="0.25"/>
  <cols>
    <col min="1" max="1" width="27" style="3" customWidth="1"/>
    <col min="2" max="2" width="45.5703125" style="3" customWidth="1"/>
    <col min="3" max="3" width="24" style="4" customWidth="1"/>
    <col min="4" max="4" width="17.85546875" style="4" customWidth="1"/>
    <col min="5" max="5" width="15.7109375" style="4" customWidth="1"/>
    <col min="6" max="6" width="17.42578125" style="4" customWidth="1"/>
    <col min="7" max="7" width="18.7109375" style="4" customWidth="1"/>
    <col min="8" max="8" width="21.42578125" style="3" customWidth="1"/>
    <col min="9" max="9" width="11.42578125" style="3"/>
    <col min="10" max="10" width="56.28515625" style="3" customWidth="1"/>
    <col min="11" max="256" width="11.42578125" style="3"/>
    <col min="257" max="257" width="27" style="3" customWidth="1"/>
    <col min="258" max="258" width="45.5703125" style="3" customWidth="1"/>
    <col min="259" max="259" width="24" style="3" customWidth="1"/>
    <col min="260" max="260" width="17.85546875" style="3" customWidth="1"/>
    <col min="261" max="261" width="15.7109375" style="3" customWidth="1"/>
    <col min="262" max="262" width="17.42578125" style="3" customWidth="1"/>
    <col min="263" max="263" width="18.7109375" style="3" customWidth="1"/>
    <col min="264" max="264" width="21.42578125" style="3" customWidth="1"/>
    <col min="265" max="265" width="11.42578125" style="3"/>
    <col min="266" max="266" width="56.28515625" style="3" customWidth="1"/>
    <col min="267" max="512" width="11.42578125" style="3"/>
    <col min="513" max="513" width="27" style="3" customWidth="1"/>
    <col min="514" max="514" width="45.5703125" style="3" customWidth="1"/>
    <col min="515" max="515" width="24" style="3" customWidth="1"/>
    <col min="516" max="516" width="17.85546875" style="3" customWidth="1"/>
    <col min="517" max="517" width="15.7109375" style="3" customWidth="1"/>
    <col min="518" max="518" width="17.42578125" style="3" customWidth="1"/>
    <col min="519" max="519" width="18.7109375" style="3" customWidth="1"/>
    <col min="520" max="520" width="21.42578125" style="3" customWidth="1"/>
    <col min="521" max="521" width="11.42578125" style="3"/>
    <col min="522" max="522" width="56.28515625" style="3" customWidth="1"/>
    <col min="523" max="768" width="11.42578125" style="3"/>
    <col min="769" max="769" width="27" style="3" customWidth="1"/>
    <col min="770" max="770" width="45.5703125" style="3" customWidth="1"/>
    <col min="771" max="771" width="24" style="3" customWidth="1"/>
    <col min="772" max="772" width="17.85546875" style="3" customWidth="1"/>
    <col min="773" max="773" width="15.7109375" style="3" customWidth="1"/>
    <col min="774" max="774" width="17.42578125" style="3" customWidth="1"/>
    <col min="775" max="775" width="18.7109375" style="3" customWidth="1"/>
    <col min="776" max="776" width="21.42578125" style="3" customWidth="1"/>
    <col min="777" max="777" width="11.42578125" style="3"/>
    <col min="778" max="778" width="56.28515625" style="3" customWidth="1"/>
    <col min="779" max="1024" width="11.42578125" style="3"/>
    <col min="1025" max="1025" width="27" style="3" customWidth="1"/>
    <col min="1026" max="1026" width="45.5703125" style="3" customWidth="1"/>
    <col min="1027" max="1027" width="24" style="3" customWidth="1"/>
    <col min="1028" max="1028" width="17.85546875" style="3" customWidth="1"/>
    <col min="1029" max="1029" width="15.7109375" style="3" customWidth="1"/>
    <col min="1030" max="1030" width="17.42578125" style="3" customWidth="1"/>
    <col min="1031" max="1031" width="18.7109375" style="3" customWidth="1"/>
    <col min="1032" max="1032" width="21.42578125" style="3" customWidth="1"/>
    <col min="1033" max="1033" width="11.42578125" style="3"/>
    <col min="1034" max="1034" width="56.28515625" style="3" customWidth="1"/>
    <col min="1035" max="1280" width="11.42578125" style="3"/>
    <col min="1281" max="1281" width="27" style="3" customWidth="1"/>
    <col min="1282" max="1282" width="45.5703125" style="3" customWidth="1"/>
    <col min="1283" max="1283" width="24" style="3" customWidth="1"/>
    <col min="1284" max="1284" width="17.85546875" style="3" customWidth="1"/>
    <col min="1285" max="1285" width="15.7109375" style="3" customWidth="1"/>
    <col min="1286" max="1286" width="17.42578125" style="3" customWidth="1"/>
    <col min="1287" max="1287" width="18.7109375" style="3" customWidth="1"/>
    <col min="1288" max="1288" width="21.42578125" style="3" customWidth="1"/>
    <col min="1289" max="1289" width="11.42578125" style="3"/>
    <col min="1290" max="1290" width="56.28515625" style="3" customWidth="1"/>
    <col min="1291" max="1536" width="11.42578125" style="3"/>
    <col min="1537" max="1537" width="27" style="3" customWidth="1"/>
    <col min="1538" max="1538" width="45.5703125" style="3" customWidth="1"/>
    <col min="1539" max="1539" width="24" style="3" customWidth="1"/>
    <col min="1540" max="1540" width="17.85546875" style="3" customWidth="1"/>
    <col min="1541" max="1541" width="15.7109375" style="3" customWidth="1"/>
    <col min="1542" max="1542" width="17.42578125" style="3" customWidth="1"/>
    <col min="1543" max="1543" width="18.7109375" style="3" customWidth="1"/>
    <col min="1544" max="1544" width="21.42578125" style="3" customWidth="1"/>
    <col min="1545" max="1545" width="11.42578125" style="3"/>
    <col min="1546" max="1546" width="56.28515625" style="3" customWidth="1"/>
    <col min="1547" max="1792" width="11.42578125" style="3"/>
    <col min="1793" max="1793" width="27" style="3" customWidth="1"/>
    <col min="1794" max="1794" width="45.5703125" style="3" customWidth="1"/>
    <col min="1795" max="1795" width="24" style="3" customWidth="1"/>
    <col min="1796" max="1796" width="17.85546875" style="3" customWidth="1"/>
    <col min="1797" max="1797" width="15.7109375" style="3" customWidth="1"/>
    <col min="1798" max="1798" width="17.42578125" style="3" customWidth="1"/>
    <col min="1799" max="1799" width="18.7109375" style="3" customWidth="1"/>
    <col min="1800" max="1800" width="21.42578125" style="3" customWidth="1"/>
    <col min="1801" max="1801" width="11.42578125" style="3"/>
    <col min="1802" max="1802" width="56.28515625" style="3" customWidth="1"/>
    <col min="1803" max="2048" width="11.42578125" style="3"/>
    <col min="2049" max="2049" width="27" style="3" customWidth="1"/>
    <col min="2050" max="2050" width="45.5703125" style="3" customWidth="1"/>
    <col min="2051" max="2051" width="24" style="3" customWidth="1"/>
    <col min="2052" max="2052" width="17.85546875" style="3" customWidth="1"/>
    <col min="2053" max="2053" width="15.7109375" style="3" customWidth="1"/>
    <col min="2054" max="2054" width="17.42578125" style="3" customWidth="1"/>
    <col min="2055" max="2055" width="18.7109375" style="3" customWidth="1"/>
    <col min="2056" max="2056" width="21.42578125" style="3" customWidth="1"/>
    <col min="2057" max="2057" width="11.42578125" style="3"/>
    <col min="2058" max="2058" width="56.28515625" style="3" customWidth="1"/>
    <col min="2059" max="2304" width="11.42578125" style="3"/>
    <col min="2305" max="2305" width="27" style="3" customWidth="1"/>
    <col min="2306" max="2306" width="45.5703125" style="3" customWidth="1"/>
    <col min="2307" max="2307" width="24" style="3" customWidth="1"/>
    <col min="2308" max="2308" width="17.85546875" style="3" customWidth="1"/>
    <col min="2309" max="2309" width="15.7109375" style="3" customWidth="1"/>
    <col min="2310" max="2310" width="17.42578125" style="3" customWidth="1"/>
    <col min="2311" max="2311" width="18.7109375" style="3" customWidth="1"/>
    <col min="2312" max="2312" width="21.42578125" style="3" customWidth="1"/>
    <col min="2313" max="2313" width="11.42578125" style="3"/>
    <col min="2314" max="2314" width="56.28515625" style="3" customWidth="1"/>
    <col min="2315" max="2560" width="11.42578125" style="3"/>
    <col min="2561" max="2561" width="27" style="3" customWidth="1"/>
    <col min="2562" max="2562" width="45.5703125" style="3" customWidth="1"/>
    <col min="2563" max="2563" width="24" style="3" customWidth="1"/>
    <col min="2564" max="2564" width="17.85546875" style="3" customWidth="1"/>
    <col min="2565" max="2565" width="15.7109375" style="3" customWidth="1"/>
    <col min="2566" max="2566" width="17.42578125" style="3" customWidth="1"/>
    <col min="2567" max="2567" width="18.7109375" style="3" customWidth="1"/>
    <col min="2568" max="2568" width="21.42578125" style="3" customWidth="1"/>
    <col min="2569" max="2569" width="11.42578125" style="3"/>
    <col min="2570" max="2570" width="56.28515625" style="3" customWidth="1"/>
    <col min="2571" max="2816" width="11.42578125" style="3"/>
    <col min="2817" max="2817" width="27" style="3" customWidth="1"/>
    <col min="2818" max="2818" width="45.5703125" style="3" customWidth="1"/>
    <col min="2819" max="2819" width="24" style="3" customWidth="1"/>
    <col min="2820" max="2820" width="17.85546875" style="3" customWidth="1"/>
    <col min="2821" max="2821" width="15.7109375" style="3" customWidth="1"/>
    <col min="2822" max="2822" width="17.42578125" style="3" customWidth="1"/>
    <col min="2823" max="2823" width="18.7109375" style="3" customWidth="1"/>
    <col min="2824" max="2824" width="21.42578125" style="3" customWidth="1"/>
    <col min="2825" max="2825" width="11.42578125" style="3"/>
    <col min="2826" max="2826" width="56.28515625" style="3" customWidth="1"/>
    <col min="2827" max="3072" width="11.42578125" style="3"/>
    <col min="3073" max="3073" width="27" style="3" customWidth="1"/>
    <col min="3074" max="3074" width="45.5703125" style="3" customWidth="1"/>
    <col min="3075" max="3075" width="24" style="3" customWidth="1"/>
    <col min="3076" max="3076" width="17.85546875" style="3" customWidth="1"/>
    <col min="3077" max="3077" width="15.7109375" style="3" customWidth="1"/>
    <col min="3078" max="3078" width="17.42578125" style="3" customWidth="1"/>
    <col min="3079" max="3079" width="18.7109375" style="3" customWidth="1"/>
    <col min="3080" max="3080" width="21.42578125" style="3" customWidth="1"/>
    <col min="3081" max="3081" width="11.42578125" style="3"/>
    <col min="3082" max="3082" width="56.28515625" style="3" customWidth="1"/>
    <col min="3083" max="3328" width="11.42578125" style="3"/>
    <col min="3329" max="3329" width="27" style="3" customWidth="1"/>
    <col min="3330" max="3330" width="45.5703125" style="3" customWidth="1"/>
    <col min="3331" max="3331" width="24" style="3" customWidth="1"/>
    <col min="3332" max="3332" width="17.85546875" style="3" customWidth="1"/>
    <col min="3333" max="3333" width="15.7109375" style="3" customWidth="1"/>
    <col min="3334" max="3334" width="17.42578125" style="3" customWidth="1"/>
    <col min="3335" max="3335" width="18.7109375" style="3" customWidth="1"/>
    <col min="3336" max="3336" width="21.42578125" style="3" customWidth="1"/>
    <col min="3337" max="3337" width="11.42578125" style="3"/>
    <col min="3338" max="3338" width="56.28515625" style="3" customWidth="1"/>
    <col min="3339" max="3584" width="11.42578125" style="3"/>
    <col min="3585" max="3585" width="27" style="3" customWidth="1"/>
    <col min="3586" max="3586" width="45.5703125" style="3" customWidth="1"/>
    <col min="3587" max="3587" width="24" style="3" customWidth="1"/>
    <col min="3588" max="3588" width="17.85546875" style="3" customWidth="1"/>
    <col min="3589" max="3589" width="15.7109375" style="3" customWidth="1"/>
    <col min="3590" max="3590" width="17.42578125" style="3" customWidth="1"/>
    <col min="3591" max="3591" width="18.7109375" style="3" customWidth="1"/>
    <col min="3592" max="3592" width="21.42578125" style="3" customWidth="1"/>
    <col min="3593" max="3593" width="11.42578125" style="3"/>
    <col min="3594" max="3594" width="56.28515625" style="3" customWidth="1"/>
    <col min="3595" max="3840" width="11.42578125" style="3"/>
    <col min="3841" max="3841" width="27" style="3" customWidth="1"/>
    <col min="3842" max="3842" width="45.5703125" style="3" customWidth="1"/>
    <col min="3843" max="3843" width="24" style="3" customWidth="1"/>
    <col min="3844" max="3844" width="17.85546875" style="3" customWidth="1"/>
    <col min="3845" max="3845" width="15.7109375" style="3" customWidth="1"/>
    <col min="3846" max="3846" width="17.42578125" style="3" customWidth="1"/>
    <col min="3847" max="3847" width="18.7109375" style="3" customWidth="1"/>
    <col min="3848" max="3848" width="21.42578125" style="3" customWidth="1"/>
    <col min="3849" max="3849" width="11.42578125" style="3"/>
    <col min="3850" max="3850" width="56.28515625" style="3" customWidth="1"/>
    <col min="3851" max="4096" width="11.42578125" style="3"/>
    <col min="4097" max="4097" width="27" style="3" customWidth="1"/>
    <col min="4098" max="4098" width="45.5703125" style="3" customWidth="1"/>
    <col min="4099" max="4099" width="24" style="3" customWidth="1"/>
    <col min="4100" max="4100" width="17.85546875" style="3" customWidth="1"/>
    <col min="4101" max="4101" width="15.7109375" style="3" customWidth="1"/>
    <col min="4102" max="4102" width="17.42578125" style="3" customWidth="1"/>
    <col min="4103" max="4103" width="18.7109375" style="3" customWidth="1"/>
    <col min="4104" max="4104" width="21.42578125" style="3" customWidth="1"/>
    <col min="4105" max="4105" width="11.42578125" style="3"/>
    <col min="4106" max="4106" width="56.28515625" style="3" customWidth="1"/>
    <col min="4107" max="4352" width="11.42578125" style="3"/>
    <col min="4353" max="4353" width="27" style="3" customWidth="1"/>
    <col min="4354" max="4354" width="45.5703125" style="3" customWidth="1"/>
    <col min="4355" max="4355" width="24" style="3" customWidth="1"/>
    <col min="4356" max="4356" width="17.85546875" style="3" customWidth="1"/>
    <col min="4357" max="4357" width="15.7109375" style="3" customWidth="1"/>
    <col min="4358" max="4358" width="17.42578125" style="3" customWidth="1"/>
    <col min="4359" max="4359" width="18.7109375" style="3" customWidth="1"/>
    <col min="4360" max="4360" width="21.42578125" style="3" customWidth="1"/>
    <col min="4361" max="4361" width="11.42578125" style="3"/>
    <col min="4362" max="4362" width="56.28515625" style="3" customWidth="1"/>
    <col min="4363" max="4608" width="11.42578125" style="3"/>
    <col min="4609" max="4609" width="27" style="3" customWidth="1"/>
    <col min="4610" max="4610" width="45.5703125" style="3" customWidth="1"/>
    <col min="4611" max="4611" width="24" style="3" customWidth="1"/>
    <col min="4612" max="4612" width="17.85546875" style="3" customWidth="1"/>
    <col min="4613" max="4613" width="15.7109375" style="3" customWidth="1"/>
    <col min="4614" max="4614" width="17.42578125" style="3" customWidth="1"/>
    <col min="4615" max="4615" width="18.7109375" style="3" customWidth="1"/>
    <col min="4616" max="4616" width="21.42578125" style="3" customWidth="1"/>
    <col min="4617" max="4617" width="11.42578125" style="3"/>
    <col min="4618" max="4618" width="56.28515625" style="3" customWidth="1"/>
    <col min="4619" max="4864" width="11.42578125" style="3"/>
    <col min="4865" max="4865" width="27" style="3" customWidth="1"/>
    <col min="4866" max="4866" width="45.5703125" style="3" customWidth="1"/>
    <col min="4867" max="4867" width="24" style="3" customWidth="1"/>
    <col min="4868" max="4868" width="17.85546875" style="3" customWidth="1"/>
    <col min="4869" max="4869" width="15.7109375" style="3" customWidth="1"/>
    <col min="4870" max="4870" width="17.42578125" style="3" customWidth="1"/>
    <col min="4871" max="4871" width="18.7109375" style="3" customWidth="1"/>
    <col min="4872" max="4872" width="21.42578125" style="3" customWidth="1"/>
    <col min="4873" max="4873" width="11.42578125" style="3"/>
    <col min="4874" max="4874" width="56.28515625" style="3" customWidth="1"/>
    <col min="4875" max="5120" width="11.42578125" style="3"/>
    <col min="5121" max="5121" width="27" style="3" customWidth="1"/>
    <col min="5122" max="5122" width="45.5703125" style="3" customWidth="1"/>
    <col min="5123" max="5123" width="24" style="3" customWidth="1"/>
    <col min="5124" max="5124" width="17.85546875" style="3" customWidth="1"/>
    <col min="5125" max="5125" width="15.7109375" style="3" customWidth="1"/>
    <col min="5126" max="5126" width="17.42578125" style="3" customWidth="1"/>
    <col min="5127" max="5127" width="18.7109375" style="3" customWidth="1"/>
    <col min="5128" max="5128" width="21.42578125" style="3" customWidth="1"/>
    <col min="5129" max="5129" width="11.42578125" style="3"/>
    <col min="5130" max="5130" width="56.28515625" style="3" customWidth="1"/>
    <col min="5131" max="5376" width="11.42578125" style="3"/>
    <col min="5377" max="5377" width="27" style="3" customWidth="1"/>
    <col min="5378" max="5378" width="45.5703125" style="3" customWidth="1"/>
    <col min="5379" max="5379" width="24" style="3" customWidth="1"/>
    <col min="5380" max="5380" width="17.85546875" style="3" customWidth="1"/>
    <col min="5381" max="5381" width="15.7109375" style="3" customWidth="1"/>
    <col min="5382" max="5382" width="17.42578125" style="3" customWidth="1"/>
    <col min="5383" max="5383" width="18.7109375" style="3" customWidth="1"/>
    <col min="5384" max="5384" width="21.42578125" style="3" customWidth="1"/>
    <col min="5385" max="5385" width="11.42578125" style="3"/>
    <col min="5386" max="5386" width="56.28515625" style="3" customWidth="1"/>
    <col min="5387" max="5632" width="11.42578125" style="3"/>
    <col min="5633" max="5633" width="27" style="3" customWidth="1"/>
    <col min="5634" max="5634" width="45.5703125" style="3" customWidth="1"/>
    <col min="5635" max="5635" width="24" style="3" customWidth="1"/>
    <col min="5636" max="5636" width="17.85546875" style="3" customWidth="1"/>
    <col min="5637" max="5637" width="15.7109375" style="3" customWidth="1"/>
    <col min="5638" max="5638" width="17.42578125" style="3" customWidth="1"/>
    <col min="5639" max="5639" width="18.7109375" style="3" customWidth="1"/>
    <col min="5640" max="5640" width="21.42578125" style="3" customWidth="1"/>
    <col min="5641" max="5641" width="11.42578125" style="3"/>
    <col min="5642" max="5642" width="56.28515625" style="3" customWidth="1"/>
    <col min="5643" max="5888" width="11.42578125" style="3"/>
    <col min="5889" max="5889" width="27" style="3" customWidth="1"/>
    <col min="5890" max="5890" width="45.5703125" style="3" customWidth="1"/>
    <col min="5891" max="5891" width="24" style="3" customWidth="1"/>
    <col min="5892" max="5892" width="17.85546875" style="3" customWidth="1"/>
    <col min="5893" max="5893" width="15.7109375" style="3" customWidth="1"/>
    <col min="5894" max="5894" width="17.42578125" style="3" customWidth="1"/>
    <col min="5895" max="5895" width="18.7109375" style="3" customWidth="1"/>
    <col min="5896" max="5896" width="21.42578125" style="3" customWidth="1"/>
    <col min="5897" max="5897" width="11.42578125" style="3"/>
    <col min="5898" max="5898" width="56.28515625" style="3" customWidth="1"/>
    <col min="5899" max="6144" width="11.42578125" style="3"/>
    <col min="6145" max="6145" width="27" style="3" customWidth="1"/>
    <col min="6146" max="6146" width="45.5703125" style="3" customWidth="1"/>
    <col min="6147" max="6147" width="24" style="3" customWidth="1"/>
    <col min="6148" max="6148" width="17.85546875" style="3" customWidth="1"/>
    <col min="6149" max="6149" width="15.7109375" style="3" customWidth="1"/>
    <col min="6150" max="6150" width="17.42578125" style="3" customWidth="1"/>
    <col min="6151" max="6151" width="18.7109375" style="3" customWidth="1"/>
    <col min="6152" max="6152" width="21.42578125" style="3" customWidth="1"/>
    <col min="6153" max="6153" width="11.42578125" style="3"/>
    <col min="6154" max="6154" width="56.28515625" style="3" customWidth="1"/>
    <col min="6155" max="6400" width="11.42578125" style="3"/>
    <col min="6401" max="6401" width="27" style="3" customWidth="1"/>
    <col min="6402" max="6402" width="45.5703125" style="3" customWidth="1"/>
    <col min="6403" max="6403" width="24" style="3" customWidth="1"/>
    <col min="6404" max="6404" width="17.85546875" style="3" customWidth="1"/>
    <col min="6405" max="6405" width="15.7109375" style="3" customWidth="1"/>
    <col min="6406" max="6406" width="17.42578125" style="3" customWidth="1"/>
    <col min="6407" max="6407" width="18.7109375" style="3" customWidth="1"/>
    <col min="6408" max="6408" width="21.42578125" style="3" customWidth="1"/>
    <col min="6409" max="6409" width="11.42578125" style="3"/>
    <col min="6410" max="6410" width="56.28515625" style="3" customWidth="1"/>
    <col min="6411" max="6656" width="11.42578125" style="3"/>
    <col min="6657" max="6657" width="27" style="3" customWidth="1"/>
    <col min="6658" max="6658" width="45.5703125" style="3" customWidth="1"/>
    <col min="6659" max="6659" width="24" style="3" customWidth="1"/>
    <col min="6660" max="6660" width="17.85546875" style="3" customWidth="1"/>
    <col min="6661" max="6661" width="15.7109375" style="3" customWidth="1"/>
    <col min="6662" max="6662" width="17.42578125" style="3" customWidth="1"/>
    <col min="6663" max="6663" width="18.7109375" style="3" customWidth="1"/>
    <col min="6664" max="6664" width="21.42578125" style="3" customWidth="1"/>
    <col min="6665" max="6665" width="11.42578125" style="3"/>
    <col min="6666" max="6666" width="56.28515625" style="3" customWidth="1"/>
    <col min="6667" max="6912" width="11.42578125" style="3"/>
    <col min="6913" max="6913" width="27" style="3" customWidth="1"/>
    <col min="6914" max="6914" width="45.5703125" style="3" customWidth="1"/>
    <col min="6915" max="6915" width="24" style="3" customWidth="1"/>
    <col min="6916" max="6916" width="17.85546875" style="3" customWidth="1"/>
    <col min="6917" max="6917" width="15.7109375" style="3" customWidth="1"/>
    <col min="6918" max="6918" width="17.42578125" style="3" customWidth="1"/>
    <col min="6919" max="6919" width="18.7109375" style="3" customWidth="1"/>
    <col min="6920" max="6920" width="21.42578125" style="3" customWidth="1"/>
    <col min="6921" max="6921" width="11.42578125" style="3"/>
    <col min="6922" max="6922" width="56.28515625" style="3" customWidth="1"/>
    <col min="6923" max="7168" width="11.42578125" style="3"/>
    <col min="7169" max="7169" width="27" style="3" customWidth="1"/>
    <col min="7170" max="7170" width="45.5703125" style="3" customWidth="1"/>
    <col min="7171" max="7171" width="24" style="3" customWidth="1"/>
    <col min="7172" max="7172" width="17.85546875" style="3" customWidth="1"/>
    <col min="7173" max="7173" width="15.7109375" style="3" customWidth="1"/>
    <col min="7174" max="7174" width="17.42578125" style="3" customWidth="1"/>
    <col min="7175" max="7175" width="18.7109375" style="3" customWidth="1"/>
    <col min="7176" max="7176" width="21.42578125" style="3" customWidth="1"/>
    <col min="7177" max="7177" width="11.42578125" style="3"/>
    <col min="7178" max="7178" width="56.28515625" style="3" customWidth="1"/>
    <col min="7179" max="7424" width="11.42578125" style="3"/>
    <col min="7425" max="7425" width="27" style="3" customWidth="1"/>
    <col min="7426" max="7426" width="45.5703125" style="3" customWidth="1"/>
    <col min="7427" max="7427" width="24" style="3" customWidth="1"/>
    <col min="7428" max="7428" width="17.85546875" style="3" customWidth="1"/>
    <col min="7429" max="7429" width="15.7109375" style="3" customWidth="1"/>
    <col min="7430" max="7430" width="17.42578125" style="3" customWidth="1"/>
    <col min="7431" max="7431" width="18.7109375" style="3" customWidth="1"/>
    <col min="7432" max="7432" width="21.42578125" style="3" customWidth="1"/>
    <col min="7433" max="7433" width="11.42578125" style="3"/>
    <col min="7434" max="7434" width="56.28515625" style="3" customWidth="1"/>
    <col min="7435" max="7680" width="11.42578125" style="3"/>
    <col min="7681" max="7681" width="27" style="3" customWidth="1"/>
    <col min="7682" max="7682" width="45.5703125" style="3" customWidth="1"/>
    <col min="7683" max="7683" width="24" style="3" customWidth="1"/>
    <col min="7684" max="7684" width="17.85546875" style="3" customWidth="1"/>
    <col min="7685" max="7685" width="15.7109375" style="3" customWidth="1"/>
    <col min="7686" max="7686" width="17.42578125" style="3" customWidth="1"/>
    <col min="7687" max="7687" width="18.7109375" style="3" customWidth="1"/>
    <col min="7688" max="7688" width="21.42578125" style="3" customWidth="1"/>
    <col min="7689" max="7689" width="11.42578125" style="3"/>
    <col min="7690" max="7690" width="56.28515625" style="3" customWidth="1"/>
    <col min="7691" max="7936" width="11.42578125" style="3"/>
    <col min="7937" max="7937" width="27" style="3" customWidth="1"/>
    <col min="7938" max="7938" width="45.5703125" style="3" customWidth="1"/>
    <col min="7939" max="7939" width="24" style="3" customWidth="1"/>
    <col min="7940" max="7940" width="17.85546875" style="3" customWidth="1"/>
    <col min="7941" max="7941" width="15.7109375" style="3" customWidth="1"/>
    <col min="7942" max="7942" width="17.42578125" style="3" customWidth="1"/>
    <col min="7943" max="7943" width="18.7109375" style="3" customWidth="1"/>
    <col min="7944" max="7944" width="21.42578125" style="3" customWidth="1"/>
    <col min="7945" max="7945" width="11.42578125" style="3"/>
    <col min="7946" max="7946" width="56.28515625" style="3" customWidth="1"/>
    <col min="7947" max="8192" width="11.42578125" style="3"/>
    <col min="8193" max="8193" width="27" style="3" customWidth="1"/>
    <col min="8194" max="8194" width="45.5703125" style="3" customWidth="1"/>
    <col min="8195" max="8195" width="24" style="3" customWidth="1"/>
    <col min="8196" max="8196" width="17.85546875" style="3" customWidth="1"/>
    <col min="8197" max="8197" width="15.7109375" style="3" customWidth="1"/>
    <col min="8198" max="8198" width="17.42578125" style="3" customWidth="1"/>
    <col min="8199" max="8199" width="18.7109375" style="3" customWidth="1"/>
    <col min="8200" max="8200" width="21.42578125" style="3" customWidth="1"/>
    <col min="8201" max="8201" width="11.42578125" style="3"/>
    <col min="8202" max="8202" width="56.28515625" style="3" customWidth="1"/>
    <col min="8203" max="8448" width="11.42578125" style="3"/>
    <col min="8449" max="8449" width="27" style="3" customWidth="1"/>
    <col min="8450" max="8450" width="45.5703125" style="3" customWidth="1"/>
    <col min="8451" max="8451" width="24" style="3" customWidth="1"/>
    <col min="8452" max="8452" width="17.85546875" style="3" customWidth="1"/>
    <col min="8453" max="8453" width="15.7109375" style="3" customWidth="1"/>
    <col min="8454" max="8454" width="17.42578125" style="3" customWidth="1"/>
    <col min="8455" max="8455" width="18.7109375" style="3" customWidth="1"/>
    <col min="8456" max="8456" width="21.42578125" style="3" customWidth="1"/>
    <col min="8457" max="8457" width="11.42578125" style="3"/>
    <col min="8458" max="8458" width="56.28515625" style="3" customWidth="1"/>
    <col min="8459" max="8704" width="11.42578125" style="3"/>
    <col min="8705" max="8705" width="27" style="3" customWidth="1"/>
    <col min="8706" max="8706" width="45.5703125" style="3" customWidth="1"/>
    <col min="8707" max="8707" width="24" style="3" customWidth="1"/>
    <col min="8708" max="8708" width="17.85546875" style="3" customWidth="1"/>
    <col min="8709" max="8709" width="15.7109375" style="3" customWidth="1"/>
    <col min="8710" max="8710" width="17.42578125" style="3" customWidth="1"/>
    <col min="8711" max="8711" width="18.7109375" style="3" customWidth="1"/>
    <col min="8712" max="8712" width="21.42578125" style="3" customWidth="1"/>
    <col min="8713" max="8713" width="11.42578125" style="3"/>
    <col min="8714" max="8714" width="56.28515625" style="3" customWidth="1"/>
    <col min="8715" max="8960" width="11.42578125" style="3"/>
    <col min="8961" max="8961" width="27" style="3" customWidth="1"/>
    <col min="8962" max="8962" width="45.5703125" style="3" customWidth="1"/>
    <col min="8963" max="8963" width="24" style="3" customWidth="1"/>
    <col min="8964" max="8964" width="17.85546875" style="3" customWidth="1"/>
    <col min="8965" max="8965" width="15.7109375" style="3" customWidth="1"/>
    <col min="8966" max="8966" width="17.42578125" style="3" customWidth="1"/>
    <col min="8967" max="8967" width="18.7109375" style="3" customWidth="1"/>
    <col min="8968" max="8968" width="21.42578125" style="3" customWidth="1"/>
    <col min="8969" max="8969" width="11.42578125" style="3"/>
    <col min="8970" max="8970" width="56.28515625" style="3" customWidth="1"/>
    <col min="8971" max="9216" width="11.42578125" style="3"/>
    <col min="9217" max="9217" width="27" style="3" customWidth="1"/>
    <col min="9218" max="9218" width="45.5703125" style="3" customWidth="1"/>
    <col min="9219" max="9219" width="24" style="3" customWidth="1"/>
    <col min="9220" max="9220" width="17.85546875" style="3" customWidth="1"/>
    <col min="9221" max="9221" width="15.7109375" style="3" customWidth="1"/>
    <col min="9222" max="9222" width="17.42578125" style="3" customWidth="1"/>
    <col min="9223" max="9223" width="18.7109375" style="3" customWidth="1"/>
    <col min="9224" max="9224" width="21.42578125" style="3" customWidth="1"/>
    <col min="9225" max="9225" width="11.42578125" style="3"/>
    <col min="9226" max="9226" width="56.28515625" style="3" customWidth="1"/>
    <col min="9227" max="9472" width="11.42578125" style="3"/>
    <col min="9473" max="9473" width="27" style="3" customWidth="1"/>
    <col min="9474" max="9474" width="45.5703125" style="3" customWidth="1"/>
    <col min="9475" max="9475" width="24" style="3" customWidth="1"/>
    <col min="9476" max="9476" width="17.85546875" style="3" customWidth="1"/>
    <col min="9477" max="9477" width="15.7109375" style="3" customWidth="1"/>
    <col min="9478" max="9478" width="17.42578125" style="3" customWidth="1"/>
    <col min="9479" max="9479" width="18.7109375" style="3" customWidth="1"/>
    <col min="9480" max="9480" width="21.42578125" style="3" customWidth="1"/>
    <col min="9481" max="9481" width="11.42578125" style="3"/>
    <col min="9482" max="9482" width="56.28515625" style="3" customWidth="1"/>
    <col min="9483" max="9728" width="11.42578125" style="3"/>
    <col min="9729" max="9729" width="27" style="3" customWidth="1"/>
    <col min="9730" max="9730" width="45.5703125" style="3" customWidth="1"/>
    <col min="9731" max="9731" width="24" style="3" customWidth="1"/>
    <col min="9732" max="9732" width="17.85546875" style="3" customWidth="1"/>
    <col min="9733" max="9733" width="15.7109375" style="3" customWidth="1"/>
    <col min="9734" max="9734" width="17.42578125" style="3" customWidth="1"/>
    <col min="9735" max="9735" width="18.7109375" style="3" customWidth="1"/>
    <col min="9736" max="9736" width="21.42578125" style="3" customWidth="1"/>
    <col min="9737" max="9737" width="11.42578125" style="3"/>
    <col min="9738" max="9738" width="56.28515625" style="3" customWidth="1"/>
    <col min="9739" max="9984" width="11.42578125" style="3"/>
    <col min="9985" max="9985" width="27" style="3" customWidth="1"/>
    <col min="9986" max="9986" width="45.5703125" style="3" customWidth="1"/>
    <col min="9987" max="9987" width="24" style="3" customWidth="1"/>
    <col min="9988" max="9988" width="17.85546875" style="3" customWidth="1"/>
    <col min="9989" max="9989" width="15.7109375" style="3" customWidth="1"/>
    <col min="9990" max="9990" width="17.42578125" style="3" customWidth="1"/>
    <col min="9991" max="9991" width="18.7109375" style="3" customWidth="1"/>
    <col min="9992" max="9992" width="21.42578125" style="3" customWidth="1"/>
    <col min="9993" max="9993" width="11.42578125" style="3"/>
    <col min="9994" max="9994" width="56.28515625" style="3" customWidth="1"/>
    <col min="9995" max="10240" width="11.42578125" style="3"/>
    <col min="10241" max="10241" width="27" style="3" customWidth="1"/>
    <col min="10242" max="10242" width="45.5703125" style="3" customWidth="1"/>
    <col min="10243" max="10243" width="24" style="3" customWidth="1"/>
    <col min="10244" max="10244" width="17.85546875" style="3" customWidth="1"/>
    <col min="10245" max="10245" width="15.7109375" style="3" customWidth="1"/>
    <col min="10246" max="10246" width="17.42578125" style="3" customWidth="1"/>
    <col min="10247" max="10247" width="18.7109375" style="3" customWidth="1"/>
    <col min="10248" max="10248" width="21.42578125" style="3" customWidth="1"/>
    <col min="10249" max="10249" width="11.42578125" style="3"/>
    <col min="10250" max="10250" width="56.28515625" style="3" customWidth="1"/>
    <col min="10251" max="10496" width="11.42578125" style="3"/>
    <col min="10497" max="10497" width="27" style="3" customWidth="1"/>
    <col min="10498" max="10498" width="45.5703125" style="3" customWidth="1"/>
    <col min="10499" max="10499" width="24" style="3" customWidth="1"/>
    <col min="10500" max="10500" width="17.85546875" style="3" customWidth="1"/>
    <col min="10501" max="10501" width="15.7109375" style="3" customWidth="1"/>
    <col min="10502" max="10502" width="17.42578125" style="3" customWidth="1"/>
    <col min="10503" max="10503" width="18.7109375" style="3" customWidth="1"/>
    <col min="10504" max="10504" width="21.42578125" style="3" customWidth="1"/>
    <col min="10505" max="10505" width="11.42578125" style="3"/>
    <col min="10506" max="10506" width="56.28515625" style="3" customWidth="1"/>
    <col min="10507" max="10752" width="11.42578125" style="3"/>
    <col min="10753" max="10753" width="27" style="3" customWidth="1"/>
    <col min="10754" max="10754" width="45.5703125" style="3" customWidth="1"/>
    <col min="10755" max="10755" width="24" style="3" customWidth="1"/>
    <col min="10756" max="10756" width="17.85546875" style="3" customWidth="1"/>
    <col min="10757" max="10757" width="15.7109375" style="3" customWidth="1"/>
    <col min="10758" max="10758" width="17.42578125" style="3" customWidth="1"/>
    <col min="10759" max="10759" width="18.7109375" style="3" customWidth="1"/>
    <col min="10760" max="10760" width="21.42578125" style="3" customWidth="1"/>
    <col min="10761" max="10761" width="11.42578125" style="3"/>
    <col min="10762" max="10762" width="56.28515625" style="3" customWidth="1"/>
    <col min="10763" max="11008" width="11.42578125" style="3"/>
    <col min="11009" max="11009" width="27" style="3" customWidth="1"/>
    <col min="11010" max="11010" width="45.5703125" style="3" customWidth="1"/>
    <col min="11011" max="11011" width="24" style="3" customWidth="1"/>
    <col min="11012" max="11012" width="17.85546875" style="3" customWidth="1"/>
    <col min="11013" max="11013" width="15.7109375" style="3" customWidth="1"/>
    <col min="11014" max="11014" width="17.42578125" style="3" customWidth="1"/>
    <col min="11015" max="11015" width="18.7109375" style="3" customWidth="1"/>
    <col min="11016" max="11016" width="21.42578125" style="3" customWidth="1"/>
    <col min="11017" max="11017" width="11.42578125" style="3"/>
    <col min="11018" max="11018" width="56.28515625" style="3" customWidth="1"/>
    <col min="11019" max="11264" width="11.42578125" style="3"/>
    <col min="11265" max="11265" width="27" style="3" customWidth="1"/>
    <col min="11266" max="11266" width="45.5703125" style="3" customWidth="1"/>
    <col min="11267" max="11267" width="24" style="3" customWidth="1"/>
    <col min="11268" max="11268" width="17.85546875" style="3" customWidth="1"/>
    <col min="11269" max="11269" width="15.7109375" style="3" customWidth="1"/>
    <col min="11270" max="11270" width="17.42578125" style="3" customWidth="1"/>
    <col min="11271" max="11271" width="18.7109375" style="3" customWidth="1"/>
    <col min="11272" max="11272" width="21.42578125" style="3" customWidth="1"/>
    <col min="11273" max="11273" width="11.42578125" style="3"/>
    <col min="11274" max="11274" width="56.28515625" style="3" customWidth="1"/>
    <col min="11275" max="11520" width="11.42578125" style="3"/>
    <col min="11521" max="11521" width="27" style="3" customWidth="1"/>
    <col min="11522" max="11522" width="45.5703125" style="3" customWidth="1"/>
    <col min="11523" max="11523" width="24" style="3" customWidth="1"/>
    <col min="11524" max="11524" width="17.85546875" style="3" customWidth="1"/>
    <col min="11525" max="11525" width="15.7109375" style="3" customWidth="1"/>
    <col min="11526" max="11526" width="17.42578125" style="3" customWidth="1"/>
    <col min="11527" max="11527" width="18.7109375" style="3" customWidth="1"/>
    <col min="11528" max="11528" width="21.42578125" style="3" customWidth="1"/>
    <col min="11529" max="11529" width="11.42578125" style="3"/>
    <col min="11530" max="11530" width="56.28515625" style="3" customWidth="1"/>
    <col min="11531" max="11776" width="11.42578125" style="3"/>
    <col min="11777" max="11777" width="27" style="3" customWidth="1"/>
    <col min="11778" max="11778" width="45.5703125" style="3" customWidth="1"/>
    <col min="11779" max="11779" width="24" style="3" customWidth="1"/>
    <col min="11780" max="11780" width="17.85546875" style="3" customWidth="1"/>
    <col min="11781" max="11781" width="15.7109375" style="3" customWidth="1"/>
    <col min="11782" max="11782" width="17.42578125" style="3" customWidth="1"/>
    <col min="11783" max="11783" width="18.7109375" style="3" customWidth="1"/>
    <col min="11784" max="11784" width="21.42578125" style="3" customWidth="1"/>
    <col min="11785" max="11785" width="11.42578125" style="3"/>
    <col min="11786" max="11786" width="56.28515625" style="3" customWidth="1"/>
    <col min="11787" max="12032" width="11.42578125" style="3"/>
    <col min="12033" max="12033" width="27" style="3" customWidth="1"/>
    <col min="12034" max="12034" width="45.5703125" style="3" customWidth="1"/>
    <col min="12035" max="12035" width="24" style="3" customWidth="1"/>
    <col min="12036" max="12036" width="17.85546875" style="3" customWidth="1"/>
    <col min="12037" max="12037" width="15.7109375" style="3" customWidth="1"/>
    <col min="12038" max="12038" width="17.42578125" style="3" customWidth="1"/>
    <col min="12039" max="12039" width="18.7109375" style="3" customWidth="1"/>
    <col min="12040" max="12040" width="21.42578125" style="3" customWidth="1"/>
    <col min="12041" max="12041" width="11.42578125" style="3"/>
    <col min="12042" max="12042" width="56.28515625" style="3" customWidth="1"/>
    <col min="12043" max="12288" width="11.42578125" style="3"/>
    <col min="12289" max="12289" width="27" style="3" customWidth="1"/>
    <col min="12290" max="12290" width="45.5703125" style="3" customWidth="1"/>
    <col min="12291" max="12291" width="24" style="3" customWidth="1"/>
    <col min="12292" max="12292" width="17.85546875" style="3" customWidth="1"/>
    <col min="12293" max="12293" width="15.7109375" style="3" customWidth="1"/>
    <col min="12294" max="12294" width="17.42578125" style="3" customWidth="1"/>
    <col min="12295" max="12295" width="18.7109375" style="3" customWidth="1"/>
    <col min="12296" max="12296" width="21.42578125" style="3" customWidth="1"/>
    <col min="12297" max="12297" width="11.42578125" style="3"/>
    <col min="12298" max="12298" width="56.28515625" style="3" customWidth="1"/>
    <col min="12299" max="12544" width="11.42578125" style="3"/>
    <col min="12545" max="12545" width="27" style="3" customWidth="1"/>
    <col min="12546" max="12546" width="45.5703125" style="3" customWidth="1"/>
    <col min="12547" max="12547" width="24" style="3" customWidth="1"/>
    <col min="12548" max="12548" width="17.85546875" style="3" customWidth="1"/>
    <col min="12549" max="12549" width="15.7109375" style="3" customWidth="1"/>
    <col min="12550" max="12550" width="17.42578125" style="3" customWidth="1"/>
    <col min="12551" max="12551" width="18.7109375" style="3" customWidth="1"/>
    <col min="12552" max="12552" width="21.42578125" style="3" customWidth="1"/>
    <col min="12553" max="12553" width="11.42578125" style="3"/>
    <col min="12554" max="12554" width="56.28515625" style="3" customWidth="1"/>
    <col min="12555" max="12800" width="11.42578125" style="3"/>
    <col min="12801" max="12801" width="27" style="3" customWidth="1"/>
    <col min="12802" max="12802" width="45.5703125" style="3" customWidth="1"/>
    <col min="12803" max="12803" width="24" style="3" customWidth="1"/>
    <col min="12804" max="12804" width="17.85546875" style="3" customWidth="1"/>
    <col min="12805" max="12805" width="15.7109375" style="3" customWidth="1"/>
    <col min="12806" max="12806" width="17.42578125" style="3" customWidth="1"/>
    <col min="12807" max="12807" width="18.7109375" style="3" customWidth="1"/>
    <col min="12808" max="12808" width="21.42578125" style="3" customWidth="1"/>
    <col min="12809" max="12809" width="11.42578125" style="3"/>
    <col min="12810" max="12810" width="56.28515625" style="3" customWidth="1"/>
    <col min="12811" max="13056" width="11.42578125" style="3"/>
    <col min="13057" max="13057" width="27" style="3" customWidth="1"/>
    <col min="13058" max="13058" width="45.5703125" style="3" customWidth="1"/>
    <col min="13059" max="13059" width="24" style="3" customWidth="1"/>
    <col min="13060" max="13060" width="17.85546875" style="3" customWidth="1"/>
    <col min="13061" max="13061" width="15.7109375" style="3" customWidth="1"/>
    <col min="13062" max="13062" width="17.42578125" style="3" customWidth="1"/>
    <col min="13063" max="13063" width="18.7109375" style="3" customWidth="1"/>
    <col min="13064" max="13064" width="21.42578125" style="3" customWidth="1"/>
    <col min="13065" max="13065" width="11.42578125" style="3"/>
    <col min="13066" max="13066" width="56.28515625" style="3" customWidth="1"/>
    <col min="13067" max="13312" width="11.42578125" style="3"/>
    <col min="13313" max="13313" width="27" style="3" customWidth="1"/>
    <col min="13314" max="13314" width="45.5703125" style="3" customWidth="1"/>
    <col min="13315" max="13315" width="24" style="3" customWidth="1"/>
    <col min="13316" max="13316" width="17.85546875" style="3" customWidth="1"/>
    <col min="13317" max="13317" width="15.7109375" style="3" customWidth="1"/>
    <col min="13318" max="13318" width="17.42578125" style="3" customWidth="1"/>
    <col min="13319" max="13319" width="18.7109375" style="3" customWidth="1"/>
    <col min="13320" max="13320" width="21.42578125" style="3" customWidth="1"/>
    <col min="13321" max="13321" width="11.42578125" style="3"/>
    <col min="13322" max="13322" width="56.28515625" style="3" customWidth="1"/>
    <col min="13323" max="13568" width="11.42578125" style="3"/>
    <col min="13569" max="13569" width="27" style="3" customWidth="1"/>
    <col min="13570" max="13570" width="45.5703125" style="3" customWidth="1"/>
    <col min="13571" max="13571" width="24" style="3" customWidth="1"/>
    <col min="13572" max="13572" width="17.85546875" style="3" customWidth="1"/>
    <col min="13573" max="13573" width="15.7109375" style="3" customWidth="1"/>
    <col min="13574" max="13574" width="17.42578125" style="3" customWidth="1"/>
    <col min="13575" max="13575" width="18.7109375" style="3" customWidth="1"/>
    <col min="13576" max="13576" width="21.42578125" style="3" customWidth="1"/>
    <col min="13577" max="13577" width="11.42578125" style="3"/>
    <col min="13578" max="13578" width="56.28515625" style="3" customWidth="1"/>
    <col min="13579" max="13824" width="11.42578125" style="3"/>
    <col min="13825" max="13825" width="27" style="3" customWidth="1"/>
    <col min="13826" max="13826" width="45.5703125" style="3" customWidth="1"/>
    <col min="13827" max="13827" width="24" style="3" customWidth="1"/>
    <col min="13828" max="13828" width="17.85546875" style="3" customWidth="1"/>
    <col min="13829" max="13829" width="15.7109375" style="3" customWidth="1"/>
    <col min="13830" max="13830" width="17.42578125" style="3" customWidth="1"/>
    <col min="13831" max="13831" width="18.7109375" style="3" customWidth="1"/>
    <col min="13832" max="13832" width="21.42578125" style="3" customWidth="1"/>
    <col min="13833" max="13833" width="11.42578125" style="3"/>
    <col min="13834" max="13834" width="56.28515625" style="3" customWidth="1"/>
    <col min="13835" max="14080" width="11.42578125" style="3"/>
    <col min="14081" max="14081" width="27" style="3" customWidth="1"/>
    <col min="14082" max="14082" width="45.5703125" style="3" customWidth="1"/>
    <col min="14083" max="14083" width="24" style="3" customWidth="1"/>
    <col min="14084" max="14084" width="17.85546875" style="3" customWidth="1"/>
    <col min="14085" max="14085" width="15.7109375" style="3" customWidth="1"/>
    <col min="14086" max="14086" width="17.42578125" style="3" customWidth="1"/>
    <col min="14087" max="14087" width="18.7109375" style="3" customWidth="1"/>
    <col min="14088" max="14088" width="21.42578125" style="3" customWidth="1"/>
    <col min="14089" max="14089" width="11.42578125" style="3"/>
    <col min="14090" max="14090" width="56.28515625" style="3" customWidth="1"/>
    <col min="14091" max="14336" width="11.42578125" style="3"/>
    <col min="14337" max="14337" width="27" style="3" customWidth="1"/>
    <col min="14338" max="14338" width="45.5703125" style="3" customWidth="1"/>
    <col min="14339" max="14339" width="24" style="3" customWidth="1"/>
    <col min="14340" max="14340" width="17.85546875" style="3" customWidth="1"/>
    <col min="14341" max="14341" width="15.7109375" style="3" customWidth="1"/>
    <col min="14342" max="14342" width="17.42578125" style="3" customWidth="1"/>
    <col min="14343" max="14343" width="18.7109375" style="3" customWidth="1"/>
    <col min="14344" max="14344" width="21.42578125" style="3" customWidth="1"/>
    <col min="14345" max="14345" width="11.42578125" style="3"/>
    <col min="14346" max="14346" width="56.28515625" style="3" customWidth="1"/>
    <col min="14347" max="14592" width="11.42578125" style="3"/>
    <col min="14593" max="14593" width="27" style="3" customWidth="1"/>
    <col min="14594" max="14594" width="45.5703125" style="3" customWidth="1"/>
    <col min="14595" max="14595" width="24" style="3" customWidth="1"/>
    <col min="14596" max="14596" width="17.85546875" style="3" customWidth="1"/>
    <col min="14597" max="14597" width="15.7109375" style="3" customWidth="1"/>
    <col min="14598" max="14598" width="17.42578125" style="3" customWidth="1"/>
    <col min="14599" max="14599" width="18.7109375" style="3" customWidth="1"/>
    <col min="14600" max="14600" width="21.42578125" style="3" customWidth="1"/>
    <col min="14601" max="14601" width="11.42578125" style="3"/>
    <col min="14602" max="14602" width="56.28515625" style="3" customWidth="1"/>
    <col min="14603" max="14848" width="11.42578125" style="3"/>
    <col min="14849" max="14849" width="27" style="3" customWidth="1"/>
    <col min="14850" max="14850" width="45.5703125" style="3" customWidth="1"/>
    <col min="14851" max="14851" width="24" style="3" customWidth="1"/>
    <col min="14852" max="14852" width="17.85546875" style="3" customWidth="1"/>
    <col min="14853" max="14853" width="15.7109375" style="3" customWidth="1"/>
    <col min="14854" max="14854" width="17.42578125" style="3" customWidth="1"/>
    <col min="14855" max="14855" width="18.7109375" style="3" customWidth="1"/>
    <col min="14856" max="14856" width="21.42578125" style="3" customWidth="1"/>
    <col min="14857" max="14857" width="11.42578125" style="3"/>
    <col min="14858" max="14858" width="56.28515625" style="3" customWidth="1"/>
    <col min="14859" max="15104" width="11.42578125" style="3"/>
    <col min="15105" max="15105" width="27" style="3" customWidth="1"/>
    <col min="15106" max="15106" width="45.5703125" style="3" customWidth="1"/>
    <col min="15107" max="15107" width="24" style="3" customWidth="1"/>
    <col min="15108" max="15108" width="17.85546875" style="3" customWidth="1"/>
    <col min="15109" max="15109" width="15.7109375" style="3" customWidth="1"/>
    <col min="15110" max="15110" width="17.42578125" style="3" customWidth="1"/>
    <col min="15111" max="15111" width="18.7109375" style="3" customWidth="1"/>
    <col min="15112" max="15112" width="21.42578125" style="3" customWidth="1"/>
    <col min="15113" max="15113" width="11.42578125" style="3"/>
    <col min="15114" max="15114" width="56.28515625" style="3" customWidth="1"/>
    <col min="15115" max="15360" width="11.42578125" style="3"/>
    <col min="15361" max="15361" width="27" style="3" customWidth="1"/>
    <col min="15362" max="15362" width="45.5703125" style="3" customWidth="1"/>
    <col min="15363" max="15363" width="24" style="3" customWidth="1"/>
    <col min="15364" max="15364" width="17.85546875" style="3" customWidth="1"/>
    <col min="15365" max="15365" width="15.7109375" style="3" customWidth="1"/>
    <col min="15366" max="15366" width="17.42578125" style="3" customWidth="1"/>
    <col min="15367" max="15367" width="18.7109375" style="3" customWidth="1"/>
    <col min="15368" max="15368" width="21.42578125" style="3" customWidth="1"/>
    <col min="15369" max="15369" width="11.42578125" style="3"/>
    <col min="15370" max="15370" width="56.28515625" style="3" customWidth="1"/>
    <col min="15371" max="15616" width="11.42578125" style="3"/>
    <col min="15617" max="15617" width="27" style="3" customWidth="1"/>
    <col min="15618" max="15618" width="45.5703125" style="3" customWidth="1"/>
    <col min="15619" max="15619" width="24" style="3" customWidth="1"/>
    <col min="15620" max="15620" width="17.85546875" style="3" customWidth="1"/>
    <col min="15621" max="15621" width="15.7109375" style="3" customWidth="1"/>
    <col min="15622" max="15622" width="17.42578125" style="3" customWidth="1"/>
    <col min="15623" max="15623" width="18.7109375" style="3" customWidth="1"/>
    <col min="15624" max="15624" width="21.42578125" style="3" customWidth="1"/>
    <col min="15625" max="15625" width="11.42578125" style="3"/>
    <col min="15626" max="15626" width="56.28515625" style="3" customWidth="1"/>
    <col min="15627" max="15872" width="11.42578125" style="3"/>
    <col min="15873" max="15873" width="27" style="3" customWidth="1"/>
    <col min="15874" max="15874" width="45.5703125" style="3" customWidth="1"/>
    <col min="15875" max="15875" width="24" style="3" customWidth="1"/>
    <col min="15876" max="15876" width="17.85546875" style="3" customWidth="1"/>
    <col min="15877" max="15877" width="15.7109375" style="3" customWidth="1"/>
    <col min="15878" max="15878" width="17.42578125" style="3" customWidth="1"/>
    <col min="15879" max="15879" width="18.7109375" style="3" customWidth="1"/>
    <col min="15880" max="15880" width="21.42578125" style="3" customWidth="1"/>
    <col min="15881" max="15881" width="11.42578125" style="3"/>
    <col min="15882" max="15882" width="56.28515625" style="3" customWidth="1"/>
    <col min="15883" max="16128" width="11.42578125" style="3"/>
    <col min="16129" max="16129" width="27" style="3" customWidth="1"/>
    <col min="16130" max="16130" width="45.5703125" style="3" customWidth="1"/>
    <col min="16131" max="16131" width="24" style="3" customWidth="1"/>
    <col min="16132" max="16132" width="17.85546875" style="3" customWidth="1"/>
    <col min="16133" max="16133" width="15.7109375" style="3" customWidth="1"/>
    <col min="16134" max="16134" width="17.42578125" style="3" customWidth="1"/>
    <col min="16135" max="16135" width="18.7109375" style="3" customWidth="1"/>
    <col min="16136" max="16136" width="21.42578125" style="3" customWidth="1"/>
    <col min="16137" max="16137" width="11.42578125" style="3"/>
    <col min="16138" max="16138" width="56.28515625" style="3" customWidth="1"/>
    <col min="16139" max="16384" width="11.42578125" style="3"/>
  </cols>
  <sheetData>
    <row r="1" spans="1:14" s="1" customFormat="1" ht="12" x14ac:dyDescent="0.25">
      <c r="A1" s="19" t="s">
        <v>0</v>
      </c>
      <c r="B1" s="499" t="s">
        <v>323</v>
      </c>
      <c r="C1" s="499"/>
      <c r="D1" s="499"/>
      <c r="E1" s="499"/>
      <c r="F1" s="499"/>
      <c r="G1" s="499"/>
      <c r="H1" s="500" t="s">
        <v>1</v>
      </c>
    </row>
    <row r="2" spans="1:14" s="1" customFormat="1" ht="12" x14ac:dyDescent="0.25">
      <c r="A2" s="23" t="s">
        <v>2</v>
      </c>
      <c r="B2" s="499"/>
      <c r="C2" s="499"/>
      <c r="D2" s="499"/>
      <c r="E2" s="499"/>
      <c r="F2" s="499"/>
      <c r="G2" s="499"/>
      <c r="H2" s="501"/>
    </row>
    <row r="3" spans="1:14" s="1" customFormat="1" ht="12" x14ac:dyDescent="0.25">
      <c r="A3" s="23" t="s">
        <v>3</v>
      </c>
      <c r="B3" s="499" t="s">
        <v>37</v>
      </c>
      <c r="C3" s="499"/>
      <c r="D3" s="499"/>
      <c r="E3" s="499"/>
      <c r="F3" s="499"/>
      <c r="G3" s="499"/>
      <c r="H3" s="501"/>
    </row>
    <row r="4" spans="1:14" s="1" customFormat="1" ht="12" x14ac:dyDescent="0.25">
      <c r="A4" s="23" t="s">
        <v>4</v>
      </c>
      <c r="B4" s="499"/>
      <c r="C4" s="499"/>
      <c r="D4" s="499"/>
      <c r="E4" s="499"/>
      <c r="F4" s="499"/>
      <c r="G4" s="499"/>
      <c r="H4" s="502"/>
    </row>
    <row r="5" spans="1:14" s="1" customFormat="1" ht="12" x14ac:dyDescent="0.25">
      <c r="A5" s="503" t="s">
        <v>324</v>
      </c>
      <c r="B5" s="503"/>
      <c r="C5" s="503"/>
      <c r="D5" s="503"/>
      <c r="E5" s="503"/>
      <c r="F5" s="503"/>
      <c r="G5" s="503"/>
      <c r="H5" s="503"/>
    </row>
    <row r="6" spans="1:14" s="1" customFormat="1" ht="12" x14ac:dyDescent="0.25">
      <c r="A6" s="503" t="s">
        <v>325</v>
      </c>
      <c r="B6" s="503"/>
      <c r="C6" s="503"/>
      <c r="D6" s="503"/>
      <c r="E6" s="503"/>
      <c r="F6" s="503"/>
      <c r="G6" s="503"/>
      <c r="H6" s="503"/>
    </row>
    <row r="7" spans="1:14" s="1" customFormat="1" ht="12" x14ac:dyDescent="0.25">
      <c r="A7" s="496" t="s">
        <v>1088</v>
      </c>
      <c r="B7" s="496"/>
      <c r="C7" s="496"/>
      <c r="D7" s="496"/>
      <c r="E7" s="496"/>
      <c r="F7" s="496"/>
      <c r="G7" s="497" t="s">
        <v>326</v>
      </c>
      <c r="H7" s="498"/>
    </row>
    <row r="8" spans="1:14" s="1" customFormat="1" ht="12" x14ac:dyDescent="0.25">
      <c r="A8" s="496" t="s">
        <v>327</v>
      </c>
      <c r="B8" s="496"/>
      <c r="C8" s="496"/>
      <c r="D8" s="496"/>
      <c r="E8" s="511" t="s">
        <v>328</v>
      </c>
      <c r="F8" s="512"/>
      <c r="G8" s="512"/>
      <c r="H8" s="513"/>
    </row>
    <row r="9" spans="1:14" s="1" customFormat="1" ht="12" x14ac:dyDescent="0.25">
      <c r="A9" s="514" t="s">
        <v>329</v>
      </c>
      <c r="B9" s="676"/>
      <c r="C9" s="677"/>
      <c r="D9" s="523" t="s">
        <v>18</v>
      </c>
      <c r="E9" s="524"/>
      <c r="F9" s="524"/>
      <c r="G9" s="524"/>
      <c r="H9" s="525"/>
    </row>
    <row r="10" spans="1:14" s="1" customFormat="1" ht="12" x14ac:dyDescent="0.25">
      <c r="A10" s="678"/>
      <c r="B10" s="679"/>
      <c r="C10" s="680"/>
      <c r="D10" s="22" t="s">
        <v>5</v>
      </c>
      <c r="E10" s="22" t="s">
        <v>6</v>
      </c>
      <c r="F10" s="22" t="s">
        <v>7</v>
      </c>
      <c r="G10" s="22" t="s">
        <v>8</v>
      </c>
      <c r="H10" s="22" t="s">
        <v>9</v>
      </c>
    </row>
    <row r="11" spans="1:14" s="1" customFormat="1" ht="12" x14ac:dyDescent="0.25">
      <c r="A11" s="681"/>
      <c r="B11" s="682"/>
      <c r="C11" s="683"/>
      <c r="D11" s="205">
        <v>0.25</v>
      </c>
      <c r="E11" s="205">
        <v>0.25</v>
      </c>
      <c r="F11" s="205">
        <v>0.25</v>
      </c>
      <c r="G11" s="205">
        <v>0.25</v>
      </c>
      <c r="H11" s="205">
        <v>1</v>
      </c>
      <c r="J11" s="462"/>
      <c r="K11" s="462"/>
      <c r="L11" s="462"/>
      <c r="M11" s="462"/>
      <c r="N11" s="462"/>
    </row>
    <row r="12" spans="1:14" s="1" customFormat="1" ht="12" x14ac:dyDescent="0.25">
      <c r="A12" s="511" t="s">
        <v>330</v>
      </c>
      <c r="B12" s="513"/>
      <c r="C12" s="511" t="s">
        <v>331</v>
      </c>
      <c r="D12" s="512"/>
      <c r="E12" s="513"/>
      <c r="F12" s="511" t="s">
        <v>332</v>
      </c>
      <c r="G12" s="512"/>
      <c r="H12" s="513"/>
    </row>
    <row r="13" spans="1:14" s="2" customFormat="1" ht="24" x14ac:dyDescent="0.25">
      <c r="A13" s="22" t="s">
        <v>10</v>
      </c>
      <c r="B13" s="24" t="s">
        <v>11</v>
      </c>
      <c r="C13" s="22" t="s">
        <v>12</v>
      </c>
      <c r="D13" s="22" t="s">
        <v>13</v>
      </c>
      <c r="E13" s="22" t="s">
        <v>14</v>
      </c>
      <c r="F13" s="22" t="s">
        <v>15</v>
      </c>
      <c r="G13" s="22" t="s">
        <v>16</v>
      </c>
      <c r="H13" s="22" t="s">
        <v>17</v>
      </c>
    </row>
    <row r="14" spans="1:14" s="2" customFormat="1" ht="121.5" customHeight="1" x14ac:dyDescent="0.25">
      <c r="A14" s="20" t="s">
        <v>333</v>
      </c>
      <c r="B14" s="440" t="s">
        <v>1071</v>
      </c>
      <c r="C14" s="206" t="s">
        <v>334</v>
      </c>
      <c r="D14" s="207">
        <v>44562</v>
      </c>
      <c r="E14" s="207">
        <v>44650</v>
      </c>
      <c r="F14" s="103">
        <v>1</v>
      </c>
      <c r="G14" s="208">
        <v>13195831</v>
      </c>
      <c r="H14" s="103"/>
    </row>
    <row r="15" spans="1:14" s="2" customFormat="1" ht="121.5" customHeight="1" x14ac:dyDescent="0.25">
      <c r="A15" s="20" t="s">
        <v>335</v>
      </c>
      <c r="B15" s="440" t="s">
        <v>1072</v>
      </c>
      <c r="C15" s="206" t="s">
        <v>334</v>
      </c>
      <c r="D15" s="207">
        <v>44621</v>
      </c>
      <c r="E15" s="207">
        <v>44711</v>
      </c>
      <c r="F15" s="103">
        <v>1</v>
      </c>
      <c r="G15" s="208">
        <v>20742427</v>
      </c>
      <c r="H15" s="103"/>
    </row>
    <row r="16" spans="1:14" s="2" customFormat="1" ht="121.5" customHeight="1" x14ac:dyDescent="0.25">
      <c r="A16" s="174" t="s">
        <v>336</v>
      </c>
      <c r="B16" s="447" t="s">
        <v>1073</v>
      </c>
      <c r="C16" s="206" t="s">
        <v>334</v>
      </c>
      <c r="D16" s="207">
        <v>44682</v>
      </c>
      <c r="E16" s="207">
        <v>44773</v>
      </c>
      <c r="F16" s="103">
        <v>1</v>
      </c>
      <c r="G16" s="208">
        <v>16696129</v>
      </c>
      <c r="H16" s="103"/>
    </row>
    <row r="17" spans="1:8" s="2" customFormat="1" ht="121.5" customHeight="1" x14ac:dyDescent="0.25">
      <c r="A17" s="174" t="s">
        <v>337</v>
      </c>
      <c r="B17" s="447" t="s">
        <v>1074</v>
      </c>
      <c r="C17" s="206" t="s">
        <v>334</v>
      </c>
      <c r="D17" s="207">
        <v>44774</v>
      </c>
      <c r="E17" s="207">
        <v>44834</v>
      </c>
      <c r="F17" s="103">
        <v>1</v>
      </c>
      <c r="G17" s="208">
        <v>22639790</v>
      </c>
      <c r="H17" s="103"/>
    </row>
    <row r="18" spans="1:8" s="2" customFormat="1" ht="121.5" customHeight="1" x14ac:dyDescent="0.25">
      <c r="A18" s="174" t="s">
        <v>338</v>
      </c>
      <c r="B18" s="447" t="s">
        <v>339</v>
      </c>
      <c r="C18" s="206" t="s">
        <v>334</v>
      </c>
      <c r="D18" s="207">
        <v>44835</v>
      </c>
      <c r="E18" s="207">
        <v>44895</v>
      </c>
      <c r="F18" s="103">
        <v>1</v>
      </c>
      <c r="G18" s="208">
        <v>11319895</v>
      </c>
      <c r="H18" s="103"/>
    </row>
    <row r="19" spans="1:8" s="2" customFormat="1" ht="121.5" customHeight="1" x14ac:dyDescent="0.25">
      <c r="A19" s="174" t="s">
        <v>340</v>
      </c>
      <c r="B19" s="447" t="s">
        <v>1075</v>
      </c>
      <c r="C19" s="206" t="s">
        <v>334</v>
      </c>
      <c r="D19" s="207">
        <v>44896</v>
      </c>
      <c r="E19" s="207">
        <v>44910</v>
      </c>
      <c r="F19" s="103">
        <v>1</v>
      </c>
      <c r="G19" s="208">
        <v>7546597</v>
      </c>
      <c r="H19" s="103"/>
    </row>
    <row r="20" spans="1:8" s="1" customFormat="1" ht="86.25" customHeight="1" x14ac:dyDescent="0.25">
      <c r="A20" s="504" t="s">
        <v>341</v>
      </c>
      <c r="B20" s="505"/>
      <c r="C20" s="506" t="s">
        <v>342</v>
      </c>
      <c r="D20" s="506"/>
      <c r="E20" s="506"/>
      <c r="F20" s="507" t="s">
        <v>343</v>
      </c>
      <c r="G20" s="508"/>
      <c r="H20" s="509"/>
    </row>
  </sheetData>
  <mergeCells count="18">
    <mergeCell ref="J11:N11"/>
    <mergeCell ref="A12:B12"/>
    <mergeCell ref="C12:E12"/>
    <mergeCell ref="F12:H12"/>
    <mergeCell ref="B1:G2"/>
    <mergeCell ref="H1:H4"/>
    <mergeCell ref="B3:G4"/>
    <mergeCell ref="A5:H5"/>
    <mergeCell ref="A6:H6"/>
    <mergeCell ref="A7:F7"/>
    <mergeCell ref="G7:H7"/>
    <mergeCell ref="A20:B20"/>
    <mergeCell ref="C20:E20"/>
    <mergeCell ref="F20:H20"/>
    <mergeCell ref="A8:D8"/>
    <mergeCell ref="E8:H8"/>
    <mergeCell ref="A9:C11"/>
    <mergeCell ref="D9:H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9310E-0850-4A46-AC6A-775DC7FF8505}">
  <dimension ref="A1:N20"/>
  <sheetViews>
    <sheetView workbookViewId="0">
      <selection activeCell="C14" sqref="C14"/>
    </sheetView>
  </sheetViews>
  <sheetFormatPr baseColWidth="10" defaultColWidth="9.140625" defaultRowHeight="15" x14ac:dyDescent="0.25"/>
  <cols>
    <col min="1" max="1" width="30.7109375" customWidth="1"/>
    <col min="2" max="2" width="66" customWidth="1"/>
    <col min="3" max="3" width="34.5703125" customWidth="1"/>
    <col min="4" max="5" width="15.7109375" customWidth="1"/>
    <col min="6" max="6" width="17.42578125" customWidth="1"/>
    <col min="7" max="7" width="16.7109375" customWidth="1"/>
    <col min="8" max="8" width="21.42578125" customWidth="1"/>
  </cols>
  <sheetData>
    <row r="1" spans="1:14" x14ac:dyDescent="0.25">
      <c r="A1" s="209" t="s">
        <v>0</v>
      </c>
      <c r="B1" s="699" t="s">
        <v>197</v>
      </c>
      <c r="C1" s="700"/>
      <c r="D1" s="700"/>
      <c r="E1" s="700"/>
      <c r="F1" s="700"/>
      <c r="G1" s="701"/>
      <c r="H1" s="702" t="s">
        <v>1</v>
      </c>
      <c r="I1" s="210" t="s">
        <v>345</v>
      </c>
      <c r="J1" s="210" t="s">
        <v>345</v>
      </c>
      <c r="K1" s="210" t="s">
        <v>345</v>
      </c>
      <c r="L1" s="210" t="s">
        <v>345</v>
      </c>
      <c r="M1" s="210" t="s">
        <v>345</v>
      </c>
      <c r="N1" s="210" t="s">
        <v>345</v>
      </c>
    </row>
    <row r="2" spans="1:14" x14ac:dyDescent="0.25">
      <c r="A2" s="211" t="s">
        <v>3</v>
      </c>
      <c r="B2" s="705" t="s">
        <v>37</v>
      </c>
      <c r="C2" s="706"/>
      <c r="D2" s="706"/>
      <c r="E2" s="706"/>
      <c r="F2" s="706"/>
      <c r="G2" s="707"/>
      <c r="H2" s="703"/>
      <c r="I2" s="210" t="s">
        <v>345</v>
      </c>
      <c r="J2" s="210" t="s">
        <v>345</v>
      </c>
      <c r="K2" s="210" t="s">
        <v>345</v>
      </c>
      <c r="L2" s="210" t="s">
        <v>345</v>
      </c>
      <c r="M2" s="210" t="s">
        <v>345</v>
      </c>
      <c r="N2" s="210" t="s">
        <v>345</v>
      </c>
    </row>
    <row r="3" spans="1:14" x14ac:dyDescent="0.25">
      <c r="A3" s="211" t="s">
        <v>4</v>
      </c>
      <c r="B3" s="708"/>
      <c r="C3" s="709"/>
      <c r="D3" s="709"/>
      <c r="E3" s="709"/>
      <c r="F3" s="709"/>
      <c r="G3" s="710"/>
      <c r="H3" s="704"/>
      <c r="I3" s="210" t="s">
        <v>345</v>
      </c>
      <c r="J3" s="210" t="s">
        <v>345</v>
      </c>
      <c r="K3" s="210" t="s">
        <v>345</v>
      </c>
      <c r="L3" s="210" t="s">
        <v>345</v>
      </c>
      <c r="M3" s="210" t="s">
        <v>345</v>
      </c>
      <c r="N3" s="210" t="s">
        <v>345</v>
      </c>
    </row>
    <row r="4" spans="1:14" x14ac:dyDescent="0.25">
      <c r="A4" s="695" t="s">
        <v>1085</v>
      </c>
      <c r="B4" s="696"/>
      <c r="C4" s="696"/>
      <c r="D4" s="696"/>
      <c r="E4" s="696"/>
      <c r="F4" s="696"/>
      <c r="G4" s="696"/>
      <c r="H4" s="711"/>
      <c r="I4" s="210" t="s">
        <v>345</v>
      </c>
      <c r="J4" s="210" t="s">
        <v>345</v>
      </c>
      <c r="K4" s="210" t="s">
        <v>345</v>
      </c>
      <c r="L4" s="210" t="s">
        <v>345</v>
      </c>
      <c r="M4" s="210" t="s">
        <v>345</v>
      </c>
      <c r="N4" s="210" t="s">
        <v>345</v>
      </c>
    </row>
    <row r="5" spans="1:14" x14ac:dyDescent="0.25">
      <c r="A5" s="695" t="s">
        <v>1086</v>
      </c>
      <c r="B5" s="696"/>
      <c r="C5" s="696"/>
      <c r="D5" s="696"/>
      <c r="E5" s="696"/>
      <c r="F5" s="696"/>
      <c r="G5" s="696"/>
      <c r="H5" s="711"/>
      <c r="I5" s="210" t="s">
        <v>345</v>
      </c>
      <c r="J5" s="210" t="s">
        <v>345</v>
      </c>
      <c r="K5" s="210" t="s">
        <v>345</v>
      </c>
      <c r="L5" s="210" t="s">
        <v>345</v>
      </c>
      <c r="M5" s="210" t="s">
        <v>345</v>
      </c>
      <c r="N5" s="210" t="s">
        <v>345</v>
      </c>
    </row>
    <row r="6" spans="1:14" x14ac:dyDescent="0.25">
      <c r="A6" s="695" t="s">
        <v>1087</v>
      </c>
      <c r="B6" s="696"/>
      <c r="C6" s="696"/>
      <c r="D6" s="696"/>
      <c r="E6" s="696"/>
      <c r="F6" s="711"/>
      <c r="G6" s="695" t="s">
        <v>346</v>
      </c>
      <c r="H6" s="697"/>
      <c r="I6" s="210" t="s">
        <v>345</v>
      </c>
      <c r="J6" s="210" t="s">
        <v>345</v>
      </c>
      <c r="K6" s="210" t="s">
        <v>345</v>
      </c>
      <c r="L6" s="210" t="s">
        <v>345</v>
      </c>
      <c r="M6" s="210" t="s">
        <v>345</v>
      </c>
      <c r="N6" s="210" t="s">
        <v>345</v>
      </c>
    </row>
    <row r="7" spans="1:14" ht="38.25" customHeight="1" x14ac:dyDescent="0.25">
      <c r="A7" s="695" t="s">
        <v>347</v>
      </c>
      <c r="B7" s="696"/>
      <c r="C7" s="696"/>
      <c r="D7" s="711"/>
      <c r="E7" s="695" t="s">
        <v>348</v>
      </c>
      <c r="F7" s="696"/>
      <c r="G7" s="696"/>
      <c r="H7" s="697"/>
      <c r="I7" s="210" t="s">
        <v>345</v>
      </c>
      <c r="J7" s="210" t="s">
        <v>345</v>
      </c>
      <c r="K7" s="210" t="s">
        <v>345</v>
      </c>
      <c r="L7" s="210" t="s">
        <v>345</v>
      </c>
      <c r="M7" s="210" t="s">
        <v>345</v>
      </c>
      <c r="N7" s="210" t="s">
        <v>345</v>
      </c>
    </row>
    <row r="8" spans="1:14" x14ac:dyDescent="0.25">
      <c r="A8" s="712" t="s">
        <v>349</v>
      </c>
      <c r="B8" s="713"/>
      <c r="C8" s="714"/>
      <c r="D8" s="689" t="s">
        <v>350</v>
      </c>
      <c r="E8" s="599"/>
      <c r="F8" s="599"/>
      <c r="G8" s="599"/>
      <c r="H8" s="605"/>
      <c r="I8" s="210" t="s">
        <v>345</v>
      </c>
      <c r="J8" s="210" t="s">
        <v>345</v>
      </c>
      <c r="K8" s="210" t="s">
        <v>345</v>
      </c>
      <c r="L8" s="210" t="s">
        <v>345</v>
      </c>
      <c r="M8" s="210" t="s">
        <v>345</v>
      </c>
      <c r="N8" s="210" t="s">
        <v>345</v>
      </c>
    </row>
    <row r="9" spans="1:14" x14ac:dyDescent="0.25">
      <c r="A9" s="715"/>
      <c r="B9" s="716"/>
      <c r="C9" s="717"/>
      <c r="D9" s="212" t="s">
        <v>5</v>
      </c>
      <c r="E9" s="212" t="s">
        <v>6</v>
      </c>
      <c r="F9" s="212" t="s">
        <v>7</v>
      </c>
      <c r="G9" s="212" t="s">
        <v>351</v>
      </c>
      <c r="H9" s="212" t="s">
        <v>9</v>
      </c>
      <c r="I9" s="210" t="s">
        <v>345</v>
      </c>
      <c r="J9" s="210" t="s">
        <v>345</v>
      </c>
      <c r="K9" s="210" t="s">
        <v>345</v>
      </c>
      <c r="L9" s="210" t="s">
        <v>345</v>
      </c>
      <c r="M9" s="210" t="s">
        <v>345</v>
      </c>
      <c r="N9" s="210" t="s">
        <v>345</v>
      </c>
    </row>
    <row r="10" spans="1:14" x14ac:dyDescent="0.25">
      <c r="A10" s="718"/>
      <c r="B10" s="719"/>
      <c r="C10" s="720"/>
      <c r="D10" s="721">
        <v>1</v>
      </c>
      <c r="E10" s="722"/>
      <c r="F10" s="722"/>
      <c r="G10" s="723"/>
      <c r="H10" s="213">
        <v>1</v>
      </c>
      <c r="I10" s="210" t="s">
        <v>345</v>
      </c>
      <c r="J10" s="698" t="s">
        <v>345</v>
      </c>
      <c r="K10" s="698"/>
      <c r="L10" s="698"/>
      <c r="M10" s="698"/>
      <c r="N10" s="698"/>
    </row>
    <row r="11" spans="1:14" x14ac:dyDescent="0.25">
      <c r="A11" s="684" t="s">
        <v>352</v>
      </c>
      <c r="B11" s="685"/>
      <c r="C11" s="686" t="s">
        <v>353</v>
      </c>
      <c r="D11" s="687"/>
      <c r="E11" s="688"/>
      <c r="F11" s="689" t="s">
        <v>354</v>
      </c>
      <c r="G11" s="599"/>
      <c r="H11" s="605"/>
      <c r="I11" s="210" t="s">
        <v>345</v>
      </c>
      <c r="J11" s="210" t="s">
        <v>345</v>
      </c>
      <c r="K11" s="210" t="s">
        <v>345</v>
      </c>
      <c r="L11" s="210" t="s">
        <v>345</v>
      </c>
      <c r="M11" s="210" t="s">
        <v>345</v>
      </c>
      <c r="N11" s="210" t="s">
        <v>345</v>
      </c>
    </row>
    <row r="12" spans="1:14" ht="24.75" x14ac:dyDescent="0.25">
      <c r="A12" s="214" t="s">
        <v>10</v>
      </c>
      <c r="B12" s="214" t="s">
        <v>11</v>
      </c>
      <c r="C12" s="214" t="s">
        <v>12</v>
      </c>
      <c r="D12" s="214" t="s">
        <v>13</v>
      </c>
      <c r="E12" s="214" t="s">
        <v>14</v>
      </c>
      <c r="F12" s="214" t="s">
        <v>15</v>
      </c>
      <c r="G12" s="215" t="s">
        <v>355</v>
      </c>
      <c r="H12" s="215" t="s">
        <v>17</v>
      </c>
      <c r="I12" s="210" t="s">
        <v>345</v>
      </c>
      <c r="J12" s="210" t="s">
        <v>345</v>
      </c>
      <c r="K12" s="210" t="s">
        <v>345</v>
      </c>
      <c r="L12" s="210" t="s">
        <v>345</v>
      </c>
      <c r="M12" s="210" t="s">
        <v>345</v>
      </c>
      <c r="N12" s="210" t="s">
        <v>345</v>
      </c>
    </row>
    <row r="13" spans="1:14" ht="77.25" x14ac:dyDescent="0.25">
      <c r="A13" s="216" t="s">
        <v>356</v>
      </c>
      <c r="B13" s="217" t="s">
        <v>1076</v>
      </c>
      <c r="C13" s="218" t="s">
        <v>357</v>
      </c>
      <c r="D13" s="219">
        <v>44562</v>
      </c>
      <c r="E13" s="219">
        <v>44320</v>
      </c>
      <c r="F13" s="220">
        <v>1</v>
      </c>
      <c r="G13" s="221">
        <v>2862227</v>
      </c>
      <c r="H13" s="222" t="s">
        <v>345</v>
      </c>
      <c r="I13" s="210" t="s">
        <v>345</v>
      </c>
      <c r="J13" s="210" t="s">
        <v>345</v>
      </c>
      <c r="K13" s="210" t="s">
        <v>345</v>
      </c>
      <c r="L13" s="210" t="s">
        <v>345</v>
      </c>
      <c r="M13" s="210" t="s">
        <v>345</v>
      </c>
      <c r="N13" s="210" t="s">
        <v>345</v>
      </c>
    </row>
    <row r="14" spans="1:14" ht="77.25" x14ac:dyDescent="0.25">
      <c r="A14" s="216" t="s">
        <v>358</v>
      </c>
      <c r="B14" s="217" t="s">
        <v>1077</v>
      </c>
      <c r="C14" s="218" t="s">
        <v>357</v>
      </c>
      <c r="D14" s="219">
        <v>44716</v>
      </c>
      <c r="E14" s="219">
        <v>44748</v>
      </c>
      <c r="F14" s="220">
        <v>1</v>
      </c>
      <c r="G14" s="104">
        <v>4137924</v>
      </c>
      <c r="H14" s="222"/>
      <c r="I14" s="210"/>
      <c r="J14" s="210"/>
      <c r="K14" s="210"/>
      <c r="L14" s="210"/>
      <c r="M14" s="210"/>
      <c r="N14" s="210"/>
    </row>
    <row r="15" spans="1:14" ht="90" x14ac:dyDescent="0.25">
      <c r="A15" s="216" t="s">
        <v>359</v>
      </c>
      <c r="B15" s="217" t="s">
        <v>1078</v>
      </c>
      <c r="C15" s="218" t="s">
        <v>357</v>
      </c>
      <c r="D15" s="219">
        <v>44563</v>
      </c>
      <c r="E15" s="219" t="s">
        <v>360</v>
      </c>
      <c r="F15" s="220">
        <v>1</v>
      </c>
      <c r="G15" s="104">
        <v>3310339</v>
      </c>
      <c r="H15" s="222" t="s">
        <v>345</v>
      </c>
      <c r="I15" s="210" t="s">
        <v>345</v>
      </c>
      <c r="J15" s="210" t="s">
        <v>345</v>
      </c>
      <c r="K15" s="210" t="s">
        <v>345</v>
      </c>
      <c r="L15" s="210" t="s">
        <v>345</v>
      </c>
      <c r="M15" s="210" t="s">
        <v>345</v>
      </c>
      <c r="N15" s="210" t="s">
        <v>345</v>
      </c>
    </row>
    <row r="16" spans="1:14" ht="64.5" x14ac:dyDescent="0.25">
      <c r="A16" s="216" t="s">
        <v>361</v>
      </c>
      <c r="B16" s="217" t="s">
        <v>1079</v>
      </c>
      <c r="C16" s="218" t="s">
        <v>357</v>
      </c>
      <c r="D16" s="219">
        <v>44563</v>
      </c>
      <c r="E16" s="223" t="s">
        <v>362</v>
      </c>
      <c r="F16" s="220">
        <v>1</v>
      </c>
      <c r="G16" s="104">
        <v>4586037</v>
      </c>
      <c r="H16" s="222"/>
      <c r="I16" s="210"/>
      <c r="J16" s="210"/>
      <c r="K16" s="210"/>
      <c r="L16" s="210"/>
      <c r="M16" s="210"/>
      <c r="N16" s="210"/>
    </row>
    <row r="17" spans="1:14" ht="64.5" x14ac:dyDescent="0.25">
      <c r="A17" s="216" t="s">
        <v>363</v>
      </c>
      <c r="B17" s="217" t="s">
        <v>1080</v>
      </c>
      <c r="C17" s="218" t="s">
        <v>357</v>
      </c>
      <c r="D17" s="219">
        <v>44568</v>
      </c>
      <c r="E17" s="219">
        <v>44628</v>
      </c>
      <c r="F17" s="220">
        <v>1</v>
      </c>
      <c r="G17" s="104">
        <v>2482755</v>
      </c>
      <c r="H17" s="222" t="s">
        <v>345</v>
      </c>
      <c r="I17" s="210" t="s">
        <v>345</v>
      </c>
      <c r="J17" s="210" t="s">
        <v>345</v>
      </c>
      <c r="K17" s="210" t="s">
        <v>345</v>
      </c>
      <c r="L17" s="210" t="s">
        <v>345</v>
      </c>
      <c r="M17" s="210" t="s">
        <v>345</v>
      </c>
      <c r="N17" s="210" t="s">
        <v>345</v>
      </c>
    </row>
    <row r="18" spans="1:14" ht="77.25" x14ac:dyDescent="0.25">
      <c r="A18" s="216" t="s">
        <v>364</v>
      </c>
      <c r="B18" s="217" t="s">
        <v>1081</v>
      </c>
      <c r="C18" s="218" t="s">
        <v>357</v>
      </c>
      <c r="D18" s="219">
        <v>44659</v>
      </c>
      <c r="E18" s="219">
        <v>44905</v>
      </c>
      <c r="F18" s="220">
        <v>1</v>
      </c>
      <c r="G18" s="104">
        <v>2977599</v>
      </c>
      <c r="H18" s="222"/>
      <c r="I18" s="210"/>
      <c r="J18" s="210"/>
      <c r="K18" s="210"/>
      <c r="L18" s="210"/>
      <c r="M18" s="210"/>
      <c r="N18" s="210"/>
    </row>
    <row r="19" spans="1:14" ht="51.75" x14ac:dyDescent="0.25">
      <c r="A19" s="216" t="s">
        <v>365</v>
      </c>
      <c r="B19" s="217" t="s">
        <v>1082</v>
      </c>
      <c r="C19" s="218" t="s">
        <v>357</v>
      </c>
      <c r="D19" s="219">
        <v>44849</v>
      </c>
      <c r="E19" s="219" t="s">
        <v>366</v>
      </c>
      <c r="F19" s="220">
        <v>1</v>
      </c>
      <c r="G19" s="224">
        <v>4137924</v>
      </c>
      <c r="H19" s="222"/>
      <c r="I19" s="210"/>
      <c r="J19" s="210"/>
      <c r="K19" s="210"/>
      <c r="L19" s="210"/>
      <c r="M19" s="210"/>
      <c r="N19" s="210"/>
    </row>
    <row r="20" spans="1:14" ht="91.5" customHeight="1" x14ac:dyDescent="0.25">
      <c r="A20" s="690" t="s">
        <v>392</v>
      </c>
      <c r="B20" s="691"/>
      <c r="C20" s="692" t="s">
        <v>391</v>
      </c>
      <c r="D20" s="693"/>
      <c r="E20" s="694"/>
      <c r="F20" s="695" t="s">
        <v>390</v>
      </c>
      <c r="G20" s="696"/>
      <c r="H20" s="697"/>
      <c r="I20" s="210" t="s">
        <v>345</v>
      </c>
      <c r="J20" s="210" t="s">
        <v>345</v>
      </c>
      <c r="K20" s="210" t="s">
        <v>345</v>
      </c>
      <c r="L20" s="210" t="s">
        <v>345</v>
      </c>
      <c r="M20" s="210" t="s">
        <v>345</v>
      </c>
      <c r="N20" s="210" t="s">
        <v>345</v>
      </c>
    </row>
  </sheetData>
  <mergeCells count="19">
    <mergeCell ref="J10:N10"/>
    <mergeCell ref="B1:G1"/>
    <mergeCell ref="H1:H3"/>
    <mergeCell ref="B2:G3"/>
    <mergeCell ref="A4:H4"/>
    <mergeCell ref="A5:H5"/>
    <mergeCell ref="A6:F6"/>
    <mergeCell ref="G6:H6"/>
    <mergeCell ref="A7:D7"/>
    <mergeCell ref="E7:H7"/>
    <mergeCell ref="A8:C10"/>
    <mergeCell ref="D8:H8"/>
    <mergeCell ref="D10:G10"/>
    <mergeCell ref="A11:B11"/>
    <mergeCell ref="C11:E11"/>
    <mergeCell ref="F11:H11"/>
    <mergeCell ref="A20:B20"/>
    <mergeCell ref="C20:E20"/>
    <mergeCell ref="F20:H2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D63C8-9968-4973-A428-DBF6D739353E}">
  <dimension ref="A1:L18"/>
  <sheetViews>
    <sheetView workbookViewId="0">
      <selection activeCell="A7" sqref="A7:F7"/>
    </sheetView>
  </sheetViews>
  <sheetFormatPr baseColWidth="10" defaultColWidth="11.42578125" defaultRowHeight="33" customHeight="1" x14ac:dyDescent="0.25"/>
  <cols>
    <col min="1" max="1" width="41.85546875" style="3" customWidth="1"/>
    <col min="2" max="2" width="42.7109375" style="3" customWidth="1"/>
    <col min="3" max="3" width="29.7109375" style="3" customWidth="1"/>
    <col min="4" max="5" width="15.7109375" style="4" customWidth="1"/>
    <col min="6" max="6" width="17.42578125" style="4" customWidth="1"/>
    <col min="7" max="7" width="18.7109375" style="41" customWidth="1"/>
    <col min="8" max="8" width="21.42578125" style="3" customWidth="1"/>
    <col min="9" max="16384" width="11.42578125" style="3"/>
  </cols>
  <sheetData>
    <row r="1" spans="1:12" s="1" customFormat="1" ht="12" x14ac:dyDescent="0.25">
      <c r="A1" s="19" t="s">
        <v>0</v>
      </c>
      <c r="B1" s="499" t="s">
        <v>23</v>
      </c>
      <c r="C1" s="499"/>
      <c r="D1" s="499"/>
      <c r="E1" s="499"/>
      <c r="F1" s="499"/>
      <c r="G1" s="499"/>
      <c r="H1" s="500" t="s">
        <v>1</v>
      </c>
    </row>
    <row r="2" spans="1:12" s="1" customFormat="1" ht="12" x14ac:dyDescent="0.25">
      <c r="A2" s="23" t="s">
        <v>2</v>
      </c>
      <c r="B2" s="499"/>
      <c r="C2" s="499"/>
      <c r="D2" s="499"/>
      <c r="E2" s="499"/>
      <c r="F2" s="499"/>
      <c r="G2" s="499"/>
      <c r="H2" s="501"/>
    </row>
    <row r="3" spans="1:12" s="1" customFormat="1" ht="12" x14ac:dyDescent="0.25">
      <c r="A3" s="23" t="s">
        <v>3</v>
      </c>
      <c r="B3" s="499" t="s">
        <v>37</v>
      </c>
      <c r="C3" s="499"/>
      <c r="D3" s="499"/>
      <c r="E3" s="499"/>
      <c r="F3" s="499"/>
      <c r="G3" s="499"/>
      <c r="H3" s="501"/>
    </row>
    <row r="4" spans="1:12" s="1" customFormat="1" ht="12" x14ac:dyDescent="0.25">
      <c r="A4" s="23" t="s">
        <v>4</v>
      </c>
      <c r="B4" s="499"/>
      <c r="C4" s="499"/>
      <c r="D4" s="499"/>
      <c r="E4" s="499"/>
      <c r="F4" s="499"/>
      <c r="G4" s="499"/>
      <c r="H4" s="502"/>
    </row>
    <row r="5" spans="1:12" s="1" customFormat="1" ht="12" x14ac:dyDescent="0.25">
      <c r="A5" s="503" t="s">
        <v>367</v>
      </c>
      <c r="B5" s="503"/>
      <c r="C5" s="503"/>
      <c r="D5" s="503"/>
      <c r="E5" s="503"/>
      <c r="F5" s="503"/>
      <c r="G5" s="503"/>
      <c r="H5" s="503"/>
    </row>
    <row r="6" spans="1:12" s="1" customFormat="1" ht="12" x14ac:dyDescent="0.25">
      <c r="A6" s="503" t="s">
        <v>368</v>
      </c>
      <c r="B6" s="503"/>
      <c r="C6" s="503"/>
      <c r="D6" s="503"/>
      <c r="E6" s="503"/>
      <c r="F6" s="503"/>
      <c r="G6" s="503"/>
      <c r="H6" s="503"/>
    </row>
    <row r="7" spans="1:12" s="1" customFormat="1" ht="12" x14ac:dyDescent="0.25">
      <c r="A7" s="496" t="s">
        <v>1084</v>
      </c>
      <c r="B7" s="496"/>
      <c r="C7" s="496"/>
      <c r="D7" s="496"/>
      <c r="E7" s="496"/>
      <c r="F7" s="496"/>
      <c r="G7" s="497" t="s">
        <v>19</v>
      </c>
      <c r="H7" s="498"/>
    </row>
    <row r="8" spans="1:12" s="1" customFormat="1" ht="12" x14ac:dyDescent="0.25">
      <c r="A8" s="496" t="s">
        <v>369</v>
      </c>
      <c r="B8" s="496"/>
      <c r="C8" s="496"/>
      <c r="D8" s="496"/>
      <c r="E8" s="511" t="s">
        <v>370</v>
      </c>
      <c r="F8" s="512"/>
      <c r="G8" s="512"/>
      <c r="H8" s="513"/>
    </row>
    <row r="9" spans="1:12" s="1" customFormat="1" ht="12" x14ac:dyDescent="0.25">
      <c r="A9" s="514" t="s">
        <v>371</v>
      </c>
      <c r="B9" s="676"/>
      <c r="C9" s="677"/>
      <c r="D9" s="523" t="s">
        <v>18</v>
      </c>
      <c r="E9" s="524"/>
      <c r="F9" s="524"/>
      <c r="G9" s="524"/>
      <c r="H9" s="525"/>
    </row>
    <row r="10" spans="1:12" s="1" customFormat="1" ht="12" x14ac:dyDescent="0.25">
      <c r="A10" s="678"/>
      <c r="B10" s="679"/>
      <c r="C10" s="680"/>
      <c r="D10" s="22" t="s">
        <v>5</v>
      </c>
      <c r="E10" s="22" t="s">
        <v>6</v>
      </c>
      <c r="F10" s="22" t="s">
        <v>7</v>
      </c>
      <c r="G10" s="100" t="s">
        <v>8</v>
      </c>
      <c r="H10" s="22" t="s">
        <v>9</v>
      </c>
    </row>
    <row r="11" spans="1:12" s="1" customFormat="1" ht="12" x14ac:dyDescent="0.25">
      <c r="A11" s="681"/>
      <c r="B11" s="682"/>
      <c r="C11" s="683"/>
      <c r="D11" s="225"/>
      <c r="E11" s="225"/>
      <c r="F11" s="225"/>
      <c r="G11" s="225">
        <v>0</v>
      </c>
      <c r="H11" s="226">
        <f>SUM(D11:G11)</f>
        <v>0</v>
      </c>
      <c r="I11" s="462"/>
      <c r="J11" s="462"/>
      <c r="K11" s="462"/>
      <c r="L11" s="462"/>
    </row>
    <row r="12" spans="1:12" s="1" customFormat="1" ht="12" x14ac:dyDescent="0.25">
      <c r="A12" s="511" t="s">
        <v>372</v>
      </c>
      <c r="B12" s="513"/>
      <c r="C12" s="511" t="s">
        <v>373</v>
      </c>
      <c r="D12" s="512"/>
      <c r="E12" s="513"/>
      <c r="F12" s="724" t="s">
        <v>374</v>
      </c>
      <c r="G12" s="725"/>
      <c r="H12" s="726"/>
    </row>
    <row r="13" spans="1:12" s="2" customFormat="1" ht="24" x14ac:dyDescent="0.25">
      <c r="A13" s="22" t="s">
        <v>10</v>
      </c>
      <c r="B13" s="227" t="s">
        <v>11</v>
      </c>
      <c r="C13" s="22" t="s">
        <v>12</v>
      </c>
      <c r="D13" s="22" t="s">
        <v>13</v>
      </c>
      <c r="E13" s="22" t="s">
        <v>14</v>
      </c>
      <c r="F13" s="22" t="s">
        <v>15</v>
      </c>
      <c r="G13" s="100" t="s">
        <v>16</v>
      </c>
      <c r="H13" s="22" t="s">
        <v>17</v>
      </c>
    </row>
    <row r="14" spans="1:12" s="2" customFormat="1" ht="96" x14ac:dyDescent="0.25">
      <c r="A14" s="228" t="s">
        <v>375</v>
      </c>
      <c r="B14" s="229" t="s">
        <v>376</v>
      </c>
      <c r="C14" s="230" t="s">
        <v>377</v>
      </c>
      <c r="D14" s="5">
        <v>44621</v>
      </c>
      <c r="E14" s="106" t="s">
        <v>378</v>
      </c>
      <c r="F14" s="103">
        <v>1</v>
      </c>
      <c r="G14" s="231">
        <v>8286091</v>
      </c>
      <c r="H14" s="105"/>
    </row>
    <row r="15" spans="1:12" s="2" customFormat="1" ht="63.75" x14ac:dyDescent="0.25">
      <c r="A15" s="232" t="s">
        <v>379</v>
      </c>
      <c r="B15" s="233" t="s">
        <v>380</v>
      </c>
      <c r="C15" s="103" t="s">
        <v>377</v>
      </c>
      <c r="D15" s="5">
        <v>44255</v>
      </c>
      <c r="E15" s="106">
        <v>44256</v>
      </c>
      <c r="F15" s="103">
        <v>1</v>
      </c>
      <c r="G15" s="234">
        <v>423163</v>
      </c>
      <c r="H15" s="105"/>
    </row>
    <row r="16" spans="1:12" s="2" customFormat="1" ht="72" x14ac:dyDescent="0.25">
      <c r="A16" s="235" t="s">
        <v>381</v>
      </c>
      <c r="B16" s="236" t="s">
        <v>382</v>
      </c>
      <c r="C16" s="103" t="s">
        <v>383</v>
      </c>
      <c r="D16" s="5">
        <v>44622</v>
      </c>
      <c r="E16" s="106">
        <v>44865</v>
      </c>
      <c r="F16" s="103">
        <v>1</v>
      </c>
      <c r="G16" s="234">
        <v>164210739</v>
      </c>
      <c r="H16" s="105"/>
    </row>
    <row r="17" spans="1:8" s="2" customFormat="1" ht="83.25" customHeight="1" x14ac:dyDescent="0.25">
      <c r="A17" s="232" t="s">
        <v>384</v>
      </c>
      <c r="B17" s="136" t="s">
        <v>385</v>
      </c>
      <c r="C17" s="103" t="s">
        <v>386</v>
      </c>
      <c r="D17" s="5">
        <v>44867</v>
      </c>
      <c r="E17" s="106" t="s">
        <v>322</v>
      </c>
      <c r="F17" s="103">
        <v>1</v>
      </c>
      <c r="G17" s="231">
        <v>2046551</v>
      </c>
      <c r="H17" s="105"/>
    </row>
    <row r="18" spans="1:8" s="1" customFormat="1" ht="100.5" customHeight="1" x14ac:dyDescent="0.25">
      <c r="A18" s="504" t="s">
        <v>387</v>
      </c>
      <c r="B18" s="505"/>
      <c r="C18" s="506" t="s">
        <v>388</v>
      </c>
      <c r="D18" s="506"/>
      <c r="E18" s="506"/>
      <c r="F18" s="507" t="s">
        <v>389</v>
      </c>
      <c r="G18" s="508"/>
      <c r="H18" s="509"/>
    </row>
  </sheetData>
  <mergeCells count="18">
    <mergeCell ref="I11:L11"/>
    <mergeCell ref="A12:B12"/>
    <mergeCell ref="C12:E12"/>
    <mergeCell ref="F12:H12"/>
    <mergeCell ref="B1:G2"/>
    <mergeCell ref="H1:H4"/>
    <mergeCell ref="B3:G4"/>
    <mergeCell ref="A5:H5"/>
    <mergeCell ref="A6:H6"/>
    <mergeCell ref="A7:F7"/>
    <mergeCell ref="G7:H7"/>
    <mergeCell ref="A18:B18"/>
    <mergeCell ref="C18:E18"/>
    <mergeCell ref="F18:H18"/>
    <mergeCell ref="A8:D8"/>
    <mergeCell ref="E8:H8"/>
    <mergeCell ref="A9:C11"/>
    <mergeCell ref="D9:H9"/>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A0661-F8D1-4F13-85D2-0A1193519F1C}">
  <dimension ref="A1:N39"/>
  <sheetViews>
    <sheetView workbookViewId="0">
      <selection activeCell="C15" sqref="C15"/>
    </sheetView>
  </sheetViews>
  <sheetFormatPr baseColWidth="10" defaultColWidth="11.42578125" defaultRowHeight="33" customHeight="1" x14ac:dyDescent="0.25"/>
  <cols>
    <col min="1" max="1" width="40.42578125" style="3" customWidth="1"/>
    <col min="2" max="2" width="69.7109375" style="3" customWidth="1"/>
    <col min="3" max="3" width="22.42578125" style="3" customWidth="1"/>
    <col min="4" max="5" width="15.7109375" style="4" customWidth="1"/>
    <col min="6" max="6" width="14.5703125" style="4" customWidth="1"/>
    <col min="7" max="7" width="19.42578125" style="41" customWidth="1"/>
    <col min="8" max="8" width="20" style="3" customWidth="1"/>
    <col min="9" max="9" width="13.140625" style="3" bestFit="1" customWidth="1"/>
    <col min="10" max="16384" width="11.42578125" style="3"/>
  </cols>
  <sheetData>
    <row r="1" spans="1:14" s="1" customFormat="1" ht="12" x14ac:dyDescent="0.25">
      <c r="A1" s="180" t="s">
        <v>0</v>
      </c>
      <c r="B1" s="705" t="s">
        <v>399</v>
      </c>
      <c r="C1" s="706"/>
      <c r="D1" s="706"/>
      <c r="E1" s="706"/>
      <c r="F1" s="706"/>
      <c r="G1" s="707"/>
      <c r="H1" s="500" t="s">
        <v>1</v>
      </c>
    </row>
    <row r="2" spans="1:14" s="1" customFormat="1" ht="12" x14ac:dyDescent="0.25">
      <c r="A2" s="79" t="s">
        <v>2</v>
      </c>
      <c r="B2" s="708"/>
      <c r="C2" s="709"/>
      <c r="D2" s="709"/>
      <c r="E2" s="709"/>
      <c r="F2" s="709"/>
      <c r="G2" s="710"/>
      <c r="H2" s="501"/>
    </row>
    <row r="3" spans="1:14" s="1" customFormat="1" ht="12" x14ac:dyDescent="0.25">
      <c r="A3" s="79" t="s">
        <v>3</v>
      </c>
      <c r="B3" s="499" t="s">
        <v>37</v>
      </c>
      <c r="C3" s="499"/>
      <c r="D3" s="499"/>
      <c r="E3" s="499"/>
      <c r="F3" s="499"/>
      <c r="G3" s="499"/>
      <c r="H3" s="501"/>
    </row>
    <row r="4" spans="1:14" s="1" customFormat="1" ht="12" x14ac:dyDescent="0.25">
      <c r="A4" s="79" t="s">
        <v>4</v>
      </c>
      <c r="B4" s="499"/>
      <c r="C4" s="499"/>
      <c r="D4" s="499"/>
      <c r="E4" s="499"/>
      <c r="F4" s="499"/>
      <c r="G4" s="499"/>
      <c r="H4" s="502"/>
    </row>
    <row r="5" spans="1:14" s="1" customFormat="1" ht="12" x14ac:dyDescent="0.25">
      <c r="A5" s="727" t="s">
        <v>400</v>
      </c>
      <c r="B5" s="728"/>
      <c r="C5" s="728"/>
      <c r="D5" s="728"/>
      <c r="E5" s="728"/>
      <c r="F5" s="728"/>
      <c r="G5" s="728"/>
      <c r="H5" s="729"/>
    </row>
    <row r="6" spans="1:14" s="1" customFormat="1" ht="12" x14ac:dyDescent="0.25">
      <c r="A6" s="727" t="s">
        <v>1083</v>
      </c>
      <c r="B6" s="728"/>
      <c r="C6" s="728"/>
      <c r="D6" s="728"/>
      <c r="E6" s="728"/>
      <c r="F6" s="728"/>
      <c r="G6" s="728"/>
      <c r="H6" s="729"/>
    </row>
    <row r="7" spans="1:14" s="1" customFormat="1" ht="12" x14ac:dyDescent="0.25">
      <c r="A7" s="727" t="s">
        <v>401</v>
      </c>
      <c r="B7" s="728"/>
      <c r="C7" s="728"/>
      <c r="D7" s="728"/>
      <c r="E7" s="728"/>
      <c r="F7" s="729"/>
      <c r="G7" s="497" t="s">
        <v>19</v>
      </c>
      <c r="H7" s="498"/>
    </row>
    <row r="8" spans="1:14" s="1" customFormat="1" ht="12" x14ac:dyDescent="0.25">
      <c r="A8" s="730" t="s">
        <v>402</v>
      </c>
      <c r="B8" s="731"/>
      <c r="C8" s="731"/>
      <c r="D8" s="732"/>
      <c r="E8" s="733" t="s">
        <v>403</v>
      </c>
      <c r="F8" s="734"/>
      <c r="G8" s="734"/>
      <c r="H8" s="735"/>
    </row>
    <row r="9" spans="1:14" s="1" customFormat="1" ht="12" x14ac:dyDescent="0.25">
      <c r="A9" s="736" t="s">
        <v>404</v>
      </c>
      <c r="B9" s="737"/>
      <c r="C9" s="738"/>
      <c r="D9" s="523" t="s">
        <v>18</v>
      </c>
      <c r="E9" s="524"/>
      <c r="F9" s="524"/>
      <c r="G9" s="524"/>
      <c r="H9" s="525"/>
    </row>
    <row r="10" spans="1:14" s="1" customFormat="1" ht="12" x14ac:dyDescent="0.25">
      <c r="A10" s="739"/>
      <c r="B10" s="740"/>
      <c r="C10" s="741"/>
      <c r="D10" s="78" t="s">
        <v>5</v>
      </c>
      <c r="E10" s="78" t="s">
        <v>6</v>
      </c>
      <c r="F10" s="78" t="s">
        <v>7</v>
      </c>
      <c r="G10" s="100" t="s">
        <v>8</v>
      </c>
      <c r="H10" s="78" t="s">
        <v>9</v>
      </c>
    </row>
    <row r="11" spans="1:14" s="1" customFormat="1" ht="12" x14ac:dyDescent="0.25">
      <c r="A11" s="742"/>
      <c r="B11" s="743"/>
      <c r="C11" s="744"/>
      <c r="D11" s="225"/>
      <c r="E11" s="225"/>
      <c r="F11" s="225"/>
      <c r="G11" s="225"/>
      <c r="H11" s="226">
        <f>SUM(D11:G11)</f>
        <v>0</v>
      </c>
      <c r="J11" s="462"/>
      <c r="K11" s="462"/>
      <c r="L11" s="462"/>
      <c r="M11" s="462"/>
      <c r="N11" s="462"/>
    </row>
    <row r="12" spans="1:14" s="1" customFormat="1" ht="12" x14ac:dyDescent="0.25">
      <c r="A12" s="749" t="s">
        <v>405</v>
      </c>
      <c r="B12" s="750"/>
      <c r="C12" s="511" t="s">
        <v>406</v>
      </c>
      <c r="D12" s="512"/>
      <c r="E12" s="513"/>
      <c r="F12" s="751" t="s">
        <v>407</v>
      </c>
      <c r="G12" s="752"/>
      <c r="H12" s="753"/>
    </row>
    <row r="13" spans="1:14" s="2" customFormat="1" ht="24" x14ac:dyDescent="0.25">
      <c r="A13" s="238" t="s">
        <v>10</v>
      </c>
      <c r="B13" s="227" t="s">
        <v>11</v>
      </c>
      <c r="C13" s="238" t="s">
        <v>12</v>
      </c>
      <c r="D13" s="238" t="s">
        <v>13</v>
      </c>
      <c r="E13" s="238" t="s">
        <v>14</v>
      </c>
      <c r="F13" s="238" t="s">
        <v>15</v>
      </c>
      <c r="G13" s="239" t="s">
        <v>16</v>
      </c>
      <c r="H13" s="238" t="s">
        <v>17</v>
      </c>
    </row>
    <row r="14" spans="1:14" s="2" customFormat="1" ht="12" x14ac:dyDescent="0.25">
      <c r="A14" s="745" t="s">
        <v>408</v>
      </c>
      <c r="B14" s="747"/>
      <c r="C14" s="747"/>
      <c r="D14" s="747"/>
      <c r="E14" s="747"/>
      <c r="F14" s="747"/>
      <c r="G14" s="747"/>
      <c r="H14" s="746"/>
    </row>
    <row r="15" spans="1:14" s="2" customFormat="1" ht="72" x14ac:dyDescent="0.2">
      <c r="A15" s="232" t="s">
        <v>409</v>
      </c>
      <c r="B15" s="232" t="s">
        <v>410</v>
      </c>
      <c r="C15" s="220" t="s">
        <v>411</v>
      </c>
      <c r="D15" s="240">
        <v>44562</v>
      </c>
      <c r="E15" s="240">
        <v>44591</v>
      </c>
      <c r="F15" s="220">
        <v>1</v>
      </c>
      <c r="G15" s="241">
        <v>17887218</v>
      </c>
      <c r="H15" s="242"/>
      <c r="I15" s="243"/>
    </row>
    <row r="16" spans="1:14" s="2" customFormat="1" ht="60" x14ac:dyDescent="0.2">
      <c r="A16" s="232" t="s">
        <v>412</v>
      </c>
      <c r="B16" s="232" t="s">
        <v>413</v>
      </c>
      <c r="C16" s="220" t="s">
        <v>411</v>
      </c>
      <c r="D16" s="106">
        <v>44593</v>
      </c>
      <c r="E16" s="220" t="s">
        <v>414</v>
      </c>
      <c r="F16" s="220">
        <v>1</v>
      </c>
      <c r="G16" s="241">
        <v>59346678</v>
      </c>
      <c r="H16" s="242"/>
    </row>
    <row r="17" spans="1:8" s="2" customFormat="1" ht="60" x14ac:dyDescent="0.2">
      <c r="A17" s="244" t="s">
        <v>415</v>
      </c>
      <c r="B17" s="232" t="s">
        <v>416</v>
      </c>
      <c r="C17" s="220" t="s">
        <v>411</v>
      </c>
      <c r="D17" s="106">
        <v>44743</v>
      </c>
      <c r="E17" s="240">
        <v>44910</v>
      </c>
      <c r="F17" s="220">
        <v>1</v>
      </c>
      <c r="G17" s="241">
        <v>59346678</v>
      </c>
      <c r="H17" s="242"/>
    </row>
    <row r="18" spans="1:8" s="2" customFormat="1" ht="60" x14ac:dyDescent="0.2">
      <c r="A18" s="232" t="s">
        <v>417</v>
      </c>
      <c r="B18" s="232" t="s">
        <v>418</v>
      </c>
      <c r="C18" s="220" t="s">
        <v>411</v>
      </c>
      <c r="D18" s="106">
        <v>44591</v>
      </c>
      <c r="E18" s="220" t="s">
        <v>414</v>
      </c>
      <c r="F18" s="220">
        <v>1</v>
      </c>
      <c r="G18" s="241">
        <v>77504667</v>
      </c>
      <c r="H18" s="242"/>
    </row>
    <row r="19" spans="1:8" s="2" customFormat="1" ht="60" x14ac:dyDescent="0.2">
      <c r="A19" s="232" t="s">
        <v>419</v>
      </c>
      <c r="B19" s="232" t="s">
        <v>420</v>
      </c>
      <c r="C19" s="220" t="s">
        <v>411</v>
      </c>
      <c r="D19" s="106">
        <v>44567</v>
      </c>
      <c r="E19" s="240">
        <v>44910</v>
      </c>
      <c r="F19" s="220">
        <v>1</v>
      </c>
      <c r="G19" s="241">
        <v>77504667</v>
      </c>
      <c r="H19" s="242"/>
    </row>
    <row r="20" spans="1:8" s="2" customFormat="1" ht="60" x14ac:dyDescent="0.2">
      <c r="A20" s="232" t="s">
        <v>421</v>
      </c>
      <c r="B20" s="232" t="s">
        <v>422</v>
      </c>
      <c r="C20" s="220" t="s">
        <v>411</v>
      </c>
      <c r="D20" s="106">
        <v>44591</v>
      </c>
      <c r="E20" s="220" t="s">
        <v>414</v>
      </c>
      <c r="F20" s="220">
        <v>1</v>
      </c>
      <c r="G20" s="241">
        <v>34782218</v>
      </c>
      <c r="H20" s="242"/>
    </row>
    <row r="21" spans="1:8" s="114" customFormat="1" ht="60" x14ac:dyDescent="0.25">
      <c r="A21" s="244" t="s">
        <v>423</v>
      </c>
      <c r="B21" s="232" t="s">
        <v>424</v>
      </c>
      <c r="C21" s="220" t="s">
        <v>411</v>
      </c>
      <c r="D21" s="106">
        <v>44567</v>
      </c>
      <c r="E21" s="240">
        <v>44910</v>
      </c>
      <c r="F21" s="220">
        <v>1</v>
      </c>
      <c r="G21" s="241">
        <v>34782218</v>
      </c>
      <c r="H21" s="245"/>
    </row>
    <row r="22" spans="1:8" s="114" customFormat="1" ht="60" x14ac:dyDescent="0.25">
      <c r="A22" s="244" t="s">
        <v>425</v>
      </c>
      <c r="B22" s="232" t="s">
        <v>426</v>
      </c>
      <c r="C22" s="220" t="s">
        <v>411</v>
      </c>
      <c r="D22" s="240">
        <v>44910</v>
      </c>
      <c r="E22" s="240">
        <v>44926</v>
      </c>
      <c r="F22" s="220">
        <v>2</v>
      </c>
      <c r="G22" s="241">
        <v>11924812</v>
      </c>
      <c r="H22" s="245"/>
    </row>
    <row r="23" spans="1:8" s="2" customFormat="1" ht="12" x14ac:dyDescent="0.25">
      <c r="A23" s="748" t="s">
        <v>427</v>
      </c>
      <c r="B23" s="748"/>
      <c r="C23" s="748"/>
      <c r="D23" s="748"/>
      <c r="E23" s="748"/>
      <c r="F23" s="748"/>
      <c r="G23" s="748"/>
      <c r="H23" s="748"/>
    </row>
    <row r="24" spans="1:8" s="2" customFormat="1" ht="84" x14ac:dyDescent="0.25">
      <c r="A24" s="232" t="s">
        <v>428</v>
      </c>
      <c r="B24" s="232" t="s">
        <v>429</v>
      </c>
      <c r="C24" s="220" t="s">
        <v>411</v>
      </c>
      <c r="D24" s="240">
        <v>44562</v>
      </c>
      <c r="E24" s="240">
        <v>44591</v>
      </c>
      <c r="F24" s="220">
        <v>1</v>
      </c>
      <c r="G24" s="241">
        <v>17887218</v>
      </c>
      <c r="H24" s="246"/>
    </row>
    <row r="25" spans="1:8" s="2" customFormat="1" ht="72" x14ac:dyDescent="0.25">
      <c r="A25" s="232" t="s">
        <v>430</v>
      </c>
      <c r="B25" s="247" t="s">
        <v>431</v>
      </c>
      <c r="C25" s="220" t="s">
        <v>411</v>
      </c>
      <c r="D25" s="106">
        <v>44593</v>
      </c>
      <c r="E25" s="220" t="s">
        <v>414</v>
      </c>
      <c r="F25" s="220">
        <v>1</v>
      </c>
      <c r="G25" s="241">
        <v>82570252</v>
      </c>
      <c r="H25" s="246"/>
    </row>
    <row r="26" spans="1:8" s="2" customFormat="1" ht="72" x14ac:dyDescent="0.25">
      <c r="A26" s="232" t="s">
        <v>432</v>
      </c>
      <c r="B26" s="247" t="s">
        <v>433</v>
      </c>
      <c r="C26" s="220" t="s">
        <v>411</v>
      </c>
      <c r="D26" s="106">
        <v>44743</v>
      </c>
      <c r="E26" s="240">
        <v>44905</v>
      </c>
      <c r="F26" s="220">
        <v>1</v>
      </c>
      <c r="G26" s="241">
        <v>82570252</v>
      </c>
      <c r="H26" s="246"/>
    </row>
    <row r="27" spans="1:8" s="2" customFormat="1" ht="72" x14ac:dyDescent="0.25">
      <c r="A27" s="232" t="s">
        <v>434</v>
      </c>
      <c r="B27" s="232" t="s">
        <v>435</v>
      </c>
      <c r="C27" s="220" t="s">
        <v>411</v>
      </c>
      <c r="D27" s="240">
        <v>44905</v>
      </c>
      <c r="E27" s="240">
        <v>44915</v>
      </c>
      <c r="F27" s="220">
        <v>2</v>
      </c>
      <c r="G27" s="241">
        <v>9539850</v>
      </c>
      <c r="H27" s="246"/>
    </row>
    <row r="28" spans="1:8" s="2" customFormat="1" ht="12" x14ac:dyDescent="0.25">
      <c r="A28" s="748" t="s">
        <v>436</v>
      </c>
      <c r="B28" s="748"/>
      <c r="C28" s="748"/>
      <c r="D28" s="748"/>
      <c r="E28" s="748"/>
      <c r="F28" s="748"/>
      <c r="G28" s="748"/>
      <c r="H28" s="748"/>
    </row>
    <row r="29" spans="1:8" s="155" customFormat="1" ht="60" x14ac:dyDescent="0.25">
      <c r="A29" s="232" t="s">
        <v>437</v>
      </c>
      <c r="B29" s="232" t="s">
        <v>438</v>
      </c>
      <c r="C29" s="186" t="s">
        <v>439</v>
      </c>
      <c r="D29" s="106">
        <v>44562</v>
      </c>
      <c r="E29" s="174" t="s">
        <v>414</v>
      </c>
      <c r="F29" s="174">
        <v>1</v>
      </c>
      <c r="G29" s="248">
        <v>47601969</v>
      </c>
      <c r="H29" s="249"/>
    </row>
    <row r="30" spans="1:8" s="155" customFormat="1" ht="60" x14ac:dyDescent="0.25">
      <c r="A30" s="232" t="s">
        <v>440</v>
      </c>
      <c r="B30" s="232" t="s">
        <v>441</v>
      </c>
      <c r="C30" s="174" t="s">
        <v>439</v>
      </c>
      <c r="D30" s="106">
        <v>44562</v>
      </c>
      <c r="E30" s="106">
        <v>44757</v>
      </c>
      <c r="F30" s="174">
        <v>1</v>
      </c>
      <c r="G30" s="248">
        <v>11107126</v>
      </c>
      <c r="H30" s="249"/>
    </row>
    <row r="31" spans="1:8" s="155" customFormat="1" ht="60" x14ac:dyDescent="0.25">
      <c r="A31" s="232" t="s">
        <v>442</v>
      </c>
      <c r="B31" s="232" t="s">
        <v>443</v>
      </c>
      <c r="C31" s="174" t="s">
        <v>439</v>
      </c>
      <c r="D31" s="250">
        <v>44757</v>
      </c>
      <c r="E31" s="250">
        <v>44772</v>
      </c>
      <c r="F31" s="174">
        <v>1</v>
      </c>
      <c r="G31" s="248">
        <v>3966831</v>
      </c>
      <c r="H31" s="249"/>
    </row>
    <row r="32" spans="1:8" s="155" customFormat="1" ht="60" x14ac:dyDescent="0.25">
      <c r="A32" s="232" t="s">
        <v>444</v>
      </c>
      <c r="B32" s="232" t="s">
        <v>445</v>
      </c>
      <c r="C32" s="174" t="s">
        <v>439</v>
      </c>
      <c r="D32" s="250">
        <v>44774</v>
      </c>
      <c r="E32" s="250">
        <v>44890</v>
      </c>
      <c r="F32" s="174">
        <v>1</v>
      </c>
      <c r="G32" s="248">
        <v>47601969</v>
      </c>
      <c r="H32" s="249"/>
    </row>
    <row r="33" spans="1:8" s="155" customFormat="1" ht="60" x14ac:dyDescent="0.25">
      <c r="A33" s="232" t="s">
        <v>446</v>
      </c>
      <c r="B33" s="232" t="s">
        <v>447</v>
      </c>
      <c r="C33" s="174" t="s">
        <v>439</v>
      </c>
      <c r="D33" s="250">
        <v>44774</v>
      </c>
      <c r="E33" s="106">
        <v>44900</v>
      </c>
      <c r="F33" s="174">
        <v>1</v>
      </c>
      <c r="G33" s="248">
        <v>11107126</v>
      </c>
      <c r="H33" s="249"/>
    </row>
    <row r="34" spans="1:8" s="155" customFormat="1" ht="60" x14ac:dyDescent="0.25">
      <c r="A34" s="232" t="s">
        <v>448</v>
      </c>
      <c r="B34" s="232" t="s">
        <v>449</v>
      </c>
      <c r="C34" s="174" t="s">
        <v>439</v>
      </c>
      <c r="D34" s="106">
        <v>44900</v>
      </c>
      <c r="E34" s="250">
        <v>44910</v>
      </c>
      <c r="F34" s="220">
        <v>2</v>
      </c>
      <c r="G34" s="248">
        <v>3966831</v>
      </c>
      <c r="H34" s="249"/>
    </row>
    <row r="35" spans="1:8" s="2" customFormat="1" ht="12" x14ac:dyDescent="0.25">
      <c r="A35" s="748" t="s">
        <v>450</v>
      </c>
      <c r="B35" s="748"/>
      <c r="C35" s="748"/>
      <c r="D35" s="748"/>
      <c r="E35" s="748"/>
      <c r="F35" s="748"/>
      <c r="G35" s="748"/>
      <c r="H35" s="748"/>
    </row>
    <row r="36" spans="1:8" s="2" customFormat="1" ht="60" x14ac:dyDescent="0.25">
      <c r="A36" s="251" t="s">
        <v>451</v>
      </c>
      <c r="B36" s="232" t="s">
        <v>452</v>
      </c>
      <c r="C36" s="220" t="s">
        <v>453</v>
      </c>
      <c r="D36" s="240">
        <v>44563</v>
      </c>
      <c r="E36" s="240">
        <v>44834</v>
      </c>
      <c r="F36" s="174">
        <v>1</v>
      </c>
      <c r="G36" s="252">
        <v>31373353</v>
      </c>
      <c r="H36" s="220"/>
    </row>
    <row r="37" spans="1:8" s="2" customFormat="1" ht="60" x14ac:dyDescent="0.25">
      <c r="A37" s="251" t="s">
        <v>454</v>
      </c>
      <c r="B37" s="232" t="s">
        <v>455</v>
      </c>
      <c r="C37" s="220" t="s">
        <v>456</v>
      </c>
      <c r="D37" s="240">
        <v>44835</v>
      </c>
      <c r="E37" s="240">
        <v>44864</v>
      </c>
      <c r="F37" s="174">
        <v>1</v>
      </c>
      <c r="G37" s="252">
        <v>12785498</v>
      </c>
      <c r="H37" s="220"/>
    </row>
    <row r="38" spans="1:8" s="2" customFormat="1" ht="48" x14ac:dyDescent="0.25">
      <c r="A38" s="251" t="s">
        <v>457</v>
      </c>
      <c r="B38" s="232" t="s">
        <v>458</v>
      </c>
      <c r="C38" s="220" t="s">
        <v>456</v>
      </c>
      <c r="D38" s="240">
        <v>44835</v>
      </c>
      <c r="E38" s="220" t="s">
        <v>459</v>
      </c>
      <c r="F38" s="174">
        <v>2</v>
      </c>
      <c r="G38" s="253">
        <v>21309163</v>
      </c>
      <c r="H38" s="220"/>
    </row>
    <row r="39" spans="1:8" s="1" customFormat="1" ht="232.5" customHeight="1" x14ac:dyDescent="0.25">
      <c r="A39" s="745" t="s">
        <v>460</v>
      </c>
      <c r="B39" s="746"/>
      <c r="C39" s="745" t="s">
        <v>461</v>
      </c>
      <c r="D39" s="747"/>
      <c r="E39" s="746"/>
      <c r="F39" s="745" t="s">
        <v>462</v>
      </c>
      <c r="G39" s="747"/>
      <c r="H39" s="746"/>
    </row>
  </sheetData>
  <mergeCells count="22">
    <mergeCell ref="A39:B39"/>
    <mergeCell ref="C39:E39"/>
    <mergeCell ref="F39:H39"/>
    <mergeCell ref="J11:N11"/>
    <mergeCell ref="A14:H14"/>
    <mergeCell ref="A23:H23"/>
    <mergeCell ref="A28:H28"/>
    <mergeCell ref="A35:H35"/>
    <mergeCell ref="A12:B12"/>
    <mergeCell ref="C12:E12"/>
    <mergeCell ref="F12:H12"/>
    <mergeCell ref="B1:G2"/>
    <mergeCell ref="H1:H4"/>
    <mergeCell ref="B3:G4"/>
    <mergeCell ref="A5:H5"/>
    <mergeCell ref="A6:H6"/>
    <mergeCell ref="A7:F7"/>
    <mergeCell ref="G7:H7"/>
    <mergeCell ref="A8:D8"/>
    <mergeCell ref="E8:H8"/>
    <mergeCell ref="A9:C11"/>
    <mergeCell ref="D9:H9"/>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C69CE-05D1-408C-838A-81FF6EFEADDD}">
  <dimension ref="A1:H18"/>
  <sheetViews>
    <sheetView topLeftCell="A15" workbookViewId="0">
      <selection activeCell="E17" sqref="E17"/>
    </sheetView>
  </sheetViews>
  <sheetFormatPr baseColWidth="10" defaultRowHeight="15" x14ac:dyDescent="0.25"/>
  <cols>
    <col min="1" max="1" width="26.7109375" customWidth="1"/>
    <col min="2" max="2" width="48" customWidth="1"/>
    <col min="3" max="3" width="21.85546875" customWidth="1"/>
    <col min="4" max="4" width="27.28515625" customWidth="1"/>
    <col min="5" max="5" width="26.7109375" customWidth="1"/>
    <col min="6" max="9" width="21.85546875" customWidth="1"/>
  </cols>
  <sheetData>
    <row r="1" spans="1:8" x14ac:dyDescent="0.25">
      <c r="A1" s="254" t="s">
        <v>0</v>
      </c>
      <c r="B1" s="757" t="s">
        <v>463</v>
      </c>
      <c r="C1" s="757"/>
      <c r="D1" s="757"/>
      <c r="E1" s="757"/>
      <c r="F1" s="757"/>
      <c r="G1" s="757"/>
      <c r="H1" s="758" t="s">
        <v>1</v>
      </c>
    </row>
    <row r="2" spans="1:8" x14ac:dyDescent="0.25">
      <c r="A2" s="255" t="s">
        <v>2</v>
      </c>
      <c r="B2" s="757"/>
      <c r="C2" s="757"/>
      <c r="D2" s="757"/>
      <c r="E2" s="757"/>
      <c r="F2" s="757"/>
      <c r="G2" s="757"/>
      <c r="H2" s="759"/>
    </row>
    <row r="3" spans="1:8" x14ac:dyDescent="0.25">
      <c r="A3" s="255" t="s">
        <v>3</v>
      </c>
      <c r="B3" s="757" t="s">
        <v>37</v>
      </c>
      <c r="C3" s="757"/>
      <c r="D3" s="757"/>
      <c r="E3" s="757"/>
      <c r="F3" s="757"/>
      <c r="G3" s="757"/>
      <c r="H3" s="759"/>
    </row>
    <row r="4" spans="1:8" x14ac:dyDescent="0.25">
      <c r="A4" s="255" t="s">
        <v>4</v>
      </c>
      <c r="B4" s="757"/>
      <c r="C4" s="757"/>
      <c r="D4" s="757"/>
      <c r="E4" s="757"/>
      <c r="F4" s="757"/>
      <c r="G4" s="757"/>
      <c r="H4" s="760"/>
    </row>
    <row r="5" spans="1:8" x14ac:dyDescent="0.25">
      <c r="A5" s="761" t="s">
        <v>1094</v>
      </c>
      <c r="B5" s="761"/>
      <c r="C5" s="761"/>
      <c r="D5" s="761"/>
      <c r="E5" s="761"/>
      <c r="F5" s="761"/>
      <c r="G5" s="761"/>
      <c r="H5" s="761"/>
    </row>
    <row r="6" spans="1:8" x14ac:dyDescent="0.25">
      <c r="A6" s="761" t="s">
        <v>1095</v>
      </c>
      <c r="B6" s="761"/>
      <c r="C6" s="761"/>
      <c r="D6" s="761"/>
      <c r="E6" s="761"/>
      <c r="F6" s="761"/>
      <c r="G6" s="761"/>
      <c r="H6" s="761"/>
    </row>
    <row r="7" spans="1:8" x14ac:dyDescent="0.25">
      <c r="A7" s="754" t="s">
        <v>1096</v>
      </c>
      <c r="B7" s="754"/>
      <c r="C7" s="754"/>
      <c r="D7" s="754"/>
      <c r="E7" s="754"/>
      <c r="F7" s="754"/>
      <c r="G7" s="755" t="s">
        <v>326</v>
      </c>
      <c r="H7" s="756"/>
    </row>
    <row r="8" spans="1:8" ht="27.75" customHeight="1" x14ac:dyDescent="0.25">
      <c r="A8" s="768" t="s">
        <v>1097</v>
      </c>
      <c r="B8" s="768"/>
      <c r="C8" s="768"/>
      <c r="D8" s="768"/>
      <c r="E8" s="769" t="s">
        <v>464</v>
      </c>
      <c r="F8" s="770"/>
      <c r="G8" s="770"/>
      <c r="H8" s="771"/>
    </row>
    <row r="9" spans="1:8" x14ac:dyDescent="0.25">
      <c r="A9" s="772" t="s">
        <v>465</v>
      </c>
      <c r="B9" s="773"/>
      <c r="C9" s="774"/>
      <c r="D9" s="781" t="s">
        <v>18</v>
      </c>
      <c r="E9" s="782"/>
      <c r="F9" s="782"/>
      <c r="G9" s="782"/>
      <c r="H9" s="783"/>
    </row>
    <row r="10" spans="1:8" x14ac:dyDescent="0.25">
      <c r="A10" s="775"/>
      <c r="B10" s="776"/>
      <c r="C10" s="777"/>
      <c r="D10" s="256" t="s">
        <v>5</v>
      </c>
      <c r="E10" s="256" t="s">
        <v>6</v>
      </c>
      <c r="F10" s="256" t="s">
        <v>7</v>
      </c>
      <c r="G10" s="256" t="s">
        <v>8</v>
      </c>
      <c r="H10" s="256" t="s">
        <v>9</v>
      </c>
    </row>
    <row r="11" spans="1:8" x14ac:dyDescent="0.25">
      <c r="A11" s="778"/>
      <c r="B11" s="779"/>
      <c r="C11" s="780"/>
      <c r="D11" s="257">
        <v>69.5</v>
      </c>
      <c r="E11" s="257">
        <v>139</v>
      </c>
      <c r="F11" s="257">
        <v>208.5</v>
      </c>
      <c r="G11" s="258">
        <v>278</v>
      </c>
      <c r="H11" s="259"/>
    </row>
    <row r="12" spans="1:8" x14ac:dyDescent="0.25">
      <c r="A12" s="784" t="s">
        <v>466</v>
      </c>
      <c r="B12" s="785"/>
      <c r="C12" s="784" t="s">
        <v>467</v>
      </c>
      <c r="D12" s="786"/>
      <c r="E12" s="785"/>
      <c r="F12" s="787" t="s">
        <v>468</v>
      </c>
      <c r="G12" s="788"/>
      <c r="H12" s="789"/>
    </row>
    <row r="13" spans="1:8" ht="24" x14ac:dyDescent="0.25">
      <c r="A13" s="256" t="s">
        <v>10</v>
      </c>
      <c r="B13" s="260" t="s">
        <v>11</v>
      </c>
      <c r="C13" s="256" t="s">
        <v>12</v>
      </c>
      <c r="D13" s="256" t="s">
        <v>13</v>
      </c>
      <c r="E13" s="256" t="s">
        <v>14</v>
      </c>
      <c r="F13" s="256" t="s">
        <v>15</v>
      </c>
      <c r="G13" s="256" t="s">
        <v>16</v>
      </c>
      <c r="H13" s="256" t="s">
        <v>17</v>
      </c>
    </row>
    <row r="14" spans="1:8" ht="96" x14ac:dyDescent="0.25">
      <c r="A14" s="261" t="s">
        <v>469</v>
      </c>
      <c r="B14" s="262" t="s">
        <v>470</v>
      </c>
      <c r="C14" s="263" t="s">
        <v>471</v>
      </c>
      <c r="D14" s="264" t="s">
        <v>472</v>
      </c>
      <c r="E14" s="264" t="s">
        <v>473</v>
      </c>
      <c r="F14" s="263">
        <v>1</v>
      </c>
      <c r="G14" s="265">
        <v>30169395</v>
      </c>
      <c r="H14" s="266"/>
    </row>
    <row r="15" spans="1:8" ht="84" x14ac:dyDescent="0.25">
      <c r="A15" s="261" t="s">
        <v>474</v>
      </c>
      <c r="B15" s="267" t="s">
        <v>475</v>
      </c>
      <c r="C15" s="263" t="s">
        <v>476</v>
      </c>
      <c r="D15" s="264" t="s">
        <v>477</v>
      </c>
      <c r="E15" s="264" t="s">
        <v>478</v>
      </c>
      <c r="F15" s="263">
        <v>1</v>
      </c>
      <c r="G15" s="265">
        <v>43483575</v>
      </c>
      <c r="H15" s="268"/>
    </row>
    <row r="16" spans="1:8" ht="84" x14ac:dyDescent="0.25">
      <c r="A16" s="261" t="s">
        <v>479</v>
      </c>
      <c r="B16" s="269" t="s">
        <v>480</v>
      </c>
      <c r="C16" s="263" t="s">
        <v>471</v>
      </c>
      <c r="D16" s="264" t="s">
        <v>481</v>
      </c>
      <c r="E16" s="264" t="s">
        <v>482</v>
      </c>
      <c r="F16" s="270">
        <v>1</v>
      </c>
      <c r="G16" s="271">
        <v>1079479782</v>
      </c>
      <c r="H16" s="272"/>
    </row>
    <row r="17" spans="1:8" ht="96" x14ac:dyDescent="0.25">
      <c r="A17" s="261" t="s">
        <v>483</v>
      </c>
      <c r="B17" s="269" t="s">
        <v>484</v>
      </c>
      <c r="C17" s="263" t="s">
        <v>471</v>
      </c>
      <c r="D17" s="264" t="s">
        <v>485</v>
      </c>
      <c r="E17" s="264" t="s">
        <v>486</v>
      </c>
      <c r="F17" s="270">
        <v>1</v>
      </c>
      <c r="G17" s="271">
        <v>30169394</v>
      </c>
      <c r="H17" s="272"/>
    </row>
    <row r="18" spans="1:8" ht="137.25" customHeight="1" x14ac:dyDescent="0.25">
      <c r="A18" s="762" t="s">
        <v>487</v>
      </c>
      <c r="B18" s="763"/>
      <c r="C18" s="764" t="s">
        <v>488</v>
      </c>
      <c r="D18" s="764"/>
      <c r="E18" s="764"/>
      <c r="F18" s="765" t="s">
        <v>489</v>
      </c>
      <c r="G18" s="766"/>
      <c r="H18" s="767"/>
    </row>
  </sheetData>
  <mergeCells count="17">
    <mergeCell ref="A18:B18"/>
    <mergeCell ref="C18:E18"/>
    <mergeCell ref="F18:H18"/>
    <mergeCell ref="A8:D8"/>
    <mergeCell ref="E8:H8"/>
    <mergeCell ref="A9:C11"/>
    <mergeCell ref="D9:H9"/>
    <mergeCell ref="A12:B12"/>
    <mergeCell ref="C12:E12"/>
    <mergeCell ref="F12:H12"/>
    <mergeCell ref="A7:F7"/>
    <mergeCell ref="G7:H7"/>
    <mergeCell ref="B1:G2"/>
    <mergeCell ref="H1:H4"/>
    <mergeCell ref="B3:G4"/>
    <mergeCell ref="A5:H5"/>
    <mergeCell ref="A6:H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1DB29-3CE5-4BDF-9D1B-6E91AE458C2B}">
  <dimension ref="A1:N18"/>
  <sheetViews>
    <sheetView workbookViewId="0">
      <selection activeCell="D13" sqref="D13"/>
    </sheetView>
  </sheetViews>
  <sheetFormatPr baseColWidth="10" defaultColWidth="11.42578125" defaultRowHeight="33" customHeight="1" x14ac:dyDescent="0.25"/>
  <cols>
    <col min="1" max="1" width="48.42578125" style="3" customWidth="1"/>
    <col min="2" max="2" width="66" style="3" customWidth="1"/>
    <col min="3" max="3" width="28.5703125" style="3" customWidth="1"/>
    <col min="4" max="5" width="15.7109375" style="4" customWidth="1"/>
    <col min="6" max="6" width="17.42578125" style="4" customWidth="1"/>
    <col min="7" max="7" width="18.7109375" style="41" customWidth="1"/>
    <col min="8" max="8" width="21.42578125" style="3" customWidth="1"/>
    <col min="9" max="16384" width="11.42578125" style="3"/>
  </cols>
  <sheetData>
    <row r="1" spans="1:14" s="1" customFormat="1" ht="12" x14ac:dyDescent="0.25">
      <c r="A1" s="180" t="s">
        <v>0</v>
      </c>
      <c r="B1" s="499" t="s">
        <v>490</v>
      </c>
      <c r="C1" s="499"/>
      <c r="D1" s="499"/>
      <c r="E1" s="499"/>
      <c r="F1" s="499"/>
      <c r="G1" s="499"/>
      <c r="H1" s="792" t="s">
        <v>1</v>
      </c>
    </row>
    <row r="2" spans="1:14" s="1" customFormat="1" ht="12" x14ac:dyDescent="0.25">
      <c r="A2" s="79" t="s">
        <v>2</v>
      </c>
      <c r="B2" s="499"/>
      <c r="C2" s="499"/>
      <c r="D2" s="499"/>
      <c r="E2" s="499"/>
      <c r="F2" s="499"/>
      <c r="G2" s="499"/>
      <c r="H2" s="792"/>
    </row>
    <row r="3" spans="1:14" s="1" customFormat="1" ht="12" x14ac:dyDescent="0.25">
      <c r="A3" s="79" t="s">
        <v>3</v>
      </c>
      <c r="B3" s="499" t="s">
        <v>37</v>
      </c>
      <c r="C3" s="499"/>
      <c r="D3" s="499"/>
      <c r="E3" s="499"/>
      <c r="F3" s="499"/>
      <c r="G3" s="499"/>
      <c r="H3" s="792"/>
    </row>
    <row r="4" spans="1:14" s="1" customFormat="1" ht="12" x14ac:dyDescent="0.25">
      <c r="A4" s="79" t="s">
        <v>4</v>
      </c>
      <c r="B4" s="499"/>
      <c r="C4" s="499"/>
      <c r="D4" s="499"/>
      <c r="E4" s="499"/>
      <c r="F4" s="499"/>
      <c r="G4" s="499"/>
      <c r="H4" s="792"/>
    </row>
    <row r="5" spans="1:14" s="1" customFormat="1" ht="12" x14ac:dyDescent="0.25">
      <c r="A5" s="503" t="s">
        <v>1098</v>
      </c>
      <c r="B5" s="503"/>
      <c r="C5" s="503"/>
      <c r="D5" s="503"/>
      <c r="E5" s="503"/>
      <c r="F5" s="503"/>
      <c r="G5" s="503"/>
      <c r="H5" s="503"/>
    </row>
    <row r="6" spans="1:14" s="1" customFormat="1" ht="12" x14ac:dyDescent="0.25">
      <c r="A6" s="503" t="s">
        <v>1099</v>
      </c>
      <c r="B6" s="503"/>
      <c r="C6" s="503"/>
      <c r="D6" s="503"/>
      <c r="E6" s="503"/>
      <c r="F6" s="503"/>
      <c r="G6" s="503"/>
      <c r="H6" s="503"/>
    </row>
    <row r="7" spans="1:14" s="1" customFormat="1" ht="12" x14ac:dyDescent="0.25">
      <c r="A7" s="496" t="s">
        <v>1100</v>
      </c>
      <c r="B7" s="496"/>
      <c r="C7" s="496"/>
      <c r="D7" s="496"/>
      <c r="E7" s="496"/>
      <c r="F7" s="496"/>
      <c r="G7" s="793" t="s">
        <v>19</v>
      </c>
      <c r="H7" s="793"/>
    </row>
    <row r="8" spans="1:14" s="1" customFormat="1" ht="64.5" customHeight="1" x14ac:dyDescent="0.25">
      <c r="A8" s="496" t="s">
        <v>1101</v>
      </c>
      <c r="B8" s="496"/>
      <c r="C8" s="496"/>
      <c r="D8" s="496"/>
      <c r="E8" s="496" t="s">
        <v>491</v>
      </c>
      <c r="F8" s="496"/>
      <c r="G8" s="496"/>
      <c r="H8" s="496"/>
    </row>
    <row r="9" spans="1:14" s="1" customFormat="1" ht="12" x14ac:dyDescent="0.25">
      <c r="A9" s="496" t="s">
        <v>492</v>
      </c>
      <c r="B9" s="496"/>
      <c r="C9" s="496"/>
      <c r="D9" s="499" t="s">
        <v>18</v>
      </c>
      <c r="E9" s="499"/>
      <c r="F9" s="499"/>
      <c r="G9" s="499"/>
      <c r="H9" s="499"/>
    </row>
    <row r="10" spans="1:14" s="1" customFormat="1" ht="12" x14ac:dyDescent="0.25">
      <c r="A10" s="496"/>
      <c r="B10" s="496"/>
      <c r="C10" s="496"/>
      <c r="D10" s="78" t="s">
        <v>5</v>
      </c>
      <c r="E10" s="78" t="s">
        <v>6</v>
      </c>
      <c r="F10" s="78" t="s">
        <v>7</v>
      </c>
      <c r="G10" s="100" t="s">
        <v>8</v>
      </c>
      <c r="H10" s="78" t="s">
        <v>9</v>
      </c>
    </row>
    <row r="11" spans="1:14" s="1" customFormat="1" ht="12" x14ac:dyDescent="0.25">
      <c r="A11" s="496"/>
      <c r="B11" s="496"/>
      <c r="C11" s="496"/>
      <c r="D11" s="226" t="s">
        <v>493</v>
      </c>
      <c r="E11" s="226" t="s">
        <v>493</v>
      </c>
      <c r="F11" s="226" t="s">
        <v>493</v>
      </c>
      <c r="G11" s="226" t="s">
        <v>493</v>
      </c>
      <c r="H11" s="226">
        <f>SUM(D11:G11)</f>
        <v>0</v>
      </c>
      <c r="J11" s="462"/>
      <c r="K11" s="462"/>
      <c r="L11" s="462"/>
      <c r="M11" s="462"/>
      <c r="N11" s="462"/>
    </row>
    <row r="12" spans="1:14" s="1" customFormat="1" ht="12" x14ac:dyDescent="0.25">
      <c r="A12" s="496" t="s">
        <v>494</v>
      </c>
      <c r="B12" s="496"/>
      <c r="C12" s="658" t="s">
        <v>495</v>
      </c>
      <c r="D12" s="658"/>
      <c r="E12" s="658"/>
      <c r="F12" s="790" t="s">
        <v>20</v>
      </c>
      <c r="G12" s="791"/>
      <c r="H12" s="273">
        <f>G14+G15+G16+G17</f>
        <v>99515837.695195705</v>
      </c>
    </row>
    <row r="13" spans="1:14" s="2" customFormat="1" ht="24" x14ac:dyDescent="0.25">
      <c r="A13" s="78" t="s">
        <v>10</v>
      </c>
      <c r="B13" s="78" t="s">
        <v>11</v>
      </c>
      <c r="C13" s="78" t="s">
        <v>12</v>
      </c>
      <c r="D13" s="78" t="s">
        <v>13</v>
      </c>
      <c r="E13" s="78" t="s">
        <v>14</v>
      </c>
      <c r="F13" s="78" t="s">
        <v>15</v>
      </c>
      <c r="G13" s="100" t="s">
        <v>16</v>
      </c>
      <c r="H13" s="78" t="s">
        <v>17</v>
      </c>
    </row>
    <row r="14" spans="1:14" s="2" customFormat="1" ht="127.5" x14ac:dyDescent="0.25">
      <c r="A14" s="232" t="s">
        <v>496</v>
      </c>
      <c r="B14" s="274" t="s">
        <v>497</v>
      </c>
      <c r="C14" s="103" t="s">
        <v>498</v>
      </c>
      <c r="D14" s="5">
        <v>44562</v>
      </c>
      <c r="E14" s="106">
        <v>44650</v>
      </c>
      <c r="F14" s="103">
        <v>1</v>
      </c>
      <c r="G14" s="231">
        <f>[1]TA1!$K$144</f>
        <v>30405904.900820505</v>
      </c>
      <c r="H14" s="105"/>
    </row>
    <row r="15" spans="1:14" s="2" customFormat="1" ht="114.75" x14ac:dyDescent="0.25">
      <c r="A15" s="232" t="s">
        <v>499</v>
      </c>
      <c r="B15" s="274" t="s">
        <v>500</v>
      </c>
      <c r="C15" s="103" t="s">
        <v>498</v>
      </c>
      <c r="D15" s="5" t="s">
        <v>501</v>
      </c>
      <c r="E15" s="106" t="s">
        <v>502</v>
      </c>
      <c r="F15" s="103">
        <v>1</v>
      </c>
      <c r="G15" s="234">
        <f>[1]TA2!$K$144</f>
        <v>32930455.653039072</v>
      </c>
      <c r="H15" s="105"/>
    </row>
    <row r="16" spans="1:14" s="2" customFormat="1" ht="114.75" x14ac:dyDescent="0.25">
      <c r="A16" s="232" t="s">
        <v>503</v>
      </c>
      <c r="B16" s="274" t="s">
        <v>504</v>
      </c>
      <c r="C16" s="103" t="s">
        <v>498</v>
      </c>
      <c r="D16" s="5" t="s">
        <v>505</v>
      </c>
      <c r="E16" s="106" t="s">
        <v>506</v>
      </c>
      <c r="F16" s="103">
        <v>1</v>
      </c>
      <c r="G16" s="231">
        <f>[1]TA3!$K$144</f>
        <v>23023075.298946012</v>
      </c>
      <c r="H16" s="105"/>
    </row>
    <row r="17" spans="1:8" s="2" customFormat="1" ht="114.75" x14ac:dyDescent="0.25">
      <c r="A17" s="232" t="s">
        <v>507</v>
      </c>
      <c r="B17" s="274" t="s">
        <v>508</v>
      </c>
      <c r="C17" s="103" t="s">
        <v>498</v>
      </c>
      <c r="D17" s="5">
        <v>44896</v>
      </c>
      <c r="E17" s="106">
        <v>44910</v>
      </c>
      <c r="F17" s="103">
        <v>1</v>
      </c>
      <c r="G17" s="234">
        <f>[1]TA4!$K$144</f>
        <v>13156401.842390113</v>
      </c>
      <c r="H17" s="105"/>
    </row>
    <row r="18" spans="1:8" s="1" customFormat="1" ht="96" customHeight="1" x14ac:dyDescent="0.25">
      <c r="A18" s="506" t="s">
        <v>509</v>
      </c>
      <c r="B18" s="506"/>
      <c r="C18" s="506" t="s">
        <v>510</v>
      </c>
      <c r="D18" s="506"/>
      <c r="E18" s="506"/>
      <c r="F18" s="794" t="s">
        <v>511</v>
      </c>
      <c r="G18" s="794"/>
      <c r="H18" s="794"/>
    </row>
  </sheetData>
  <mergeCells count="18">
    <mergeCell ref="A18:B18"/>
    <mergeCell ref="C18:E18"/>
    <mergeCell ref="F18:H18"/>
    <mergeCell ref="A8:D8"/>
    <mergeCell ref="E8:H8"/>
    <mergeCell ref="A9:C11"/>
    <mergeCell ref="D9:H9"/>
    <mergeCell ref="J11:N11"/>
    <mergeCell ref="A12:B12"/>
    <mergeCell ref="C12:E12"/>
    <mergeCell ref="F12:G12"/>
    <mergeCell ref="B1:G2"/>
    <mergeCell ref="H1:H4"/>
    <mergeCell ref="B3:G4"/>
    <mergeCell ref="A5:H5"/>
    <mergeCell ref="A6:H6"/>
    <mergeCell ref="A7:F7"/>
    <mergeCell ref="G7:H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B8493-8BE9-4CCC-A756-F260A7945876}">
  <dimension ref="A1:N18"/>
  <sheetViews>
    <sheetView topLeftCell="A19" zoomScaleNormal="100" workbookViewId="0">
      <selection activeCell="B14" sqref="B14"/>
    </sheetView>
  </sheetViews>
  <sheetFormatPr baseColWidth="10" defaultColWidth="11.42578125" defaultRowHeight="33" customHeight="1" x14ac:dyDescent="0.25"/>
  <cols>
    <col min="1" max="1" width="30.7109375" style="3" customWidth="1"/>
    <col min="2" max="2" width="80.42578125" style="3" customWidth="1"/>
    <col min="3" max="3" width="28.5703125" style="3" customWidth="1"/>
    <col min="4" max="5" width="15.7109375" style="4" customWidth="1"/>
    <col min="6" max="6" width="17.42578125" style="4" customWidth="1"/>
    <col min="7" max="7" width="18.7109375" style="41" customWidth="1"/>
    <col min="8" max="8" width="21.42578125" style="3" customWidth="1"/>
    <col min="9" max="16384" width="11.42578125" style="3"/>
  </cols>
  <sheetData>
    <row r="1" spans="1:14" s="1" customFormat="1" ht="12" x14ac:dyDescent="0.25">
      <c r="A1" s="180" t="s">
        <v>0</v>
      </c>
      <c r="B1" s="499" t="s">
        <v>512</v>
      </c>
      <c r="C1" s="499"/>
      <c r="D1" s="499"/>
      <c r="E1" s="499"/>
      <c r="F1" s="499"/>
      <c r="G1" s="499"/>
      <c r="H1" s="500" t="s">
        <v>1</v>
      </c>
    </row>
    <row r="2" spans="1:14" s="1" customFormat="1" ht="12" x14ac:dyDescent="0.25">
      <c r="A2" s="79" t="s">
        <v>2</v>
      </c>
      <c r="B2" s="499"/>
      <c r="C2" s="499"/>
      <c r="D2" s="499"/>
      <c r="E2" s="499"/>
      <c r="F2" s="499"/>
      <c r="G2" s="499"/>
      <c r="H2" s="501"/>
    </row>
    <row r="3" spans="1:14" s="1" customFormat="1" ht="12" x14ac:dyDescent="0.25">
      <c r="A3" s="79" t="s">
        <v>3</v>
      </c>
      <c r="B3" s="499" t="s">
        <v>37</v>
      </c>
      <c r="C3" s="499"/>
      <c r="D3" s="499"/>
      <c r="E3" s="499"/>
      <c r="F3" s="499"/>
      <c r="G3" s="499"/>
      <c r="H3" s="501"/>
    </row>
    <row r="4" spans="1:14" s="1" customFormat="1" ht="12" x14ac:dyDescent="0.25">
      <c r="A4" s="79" t="s">
        <v>4</v>
      </c>
      <c r="B4" s="499"/>
      <c r="C4" s="499"/>
      <c r="D4" s="499"/>
      <c r="E4" s="499"/>
      <c r="F4" s="499"/>
      <c r="G4" s="499"/>
      <c r="H4" s="502"/>
    </row>
    <row r="5" spans="1:14" s="1" customFormat="1" ht="12" x14ac:dyDescent="0.25">
      <c r="A5" s="503" t="s">
        <v>513</v>
      </c>
      <c r="B5" s="503"/>
      <c r="C5" s="503"/>
      <c r="D5" s="503"/>
      <c r="E5" s="503"/>
      <c r="F5" s="503"/>
      <c r="G5" s="503"/>
      <c r="H5" s="503"/>
    </row>
    <row r="6" spans="1:14" s="1" customFormat="1" ht="12" x14ac:dyDescent="0.25">
      <c r="A6" s="503" t="s">
        <v>514</v>
      </c>
      <c r="B6" s="503"/>
      <c r="C6" s="503"/>
      <c r="D6" s="503"/>
      <c r="E6" s="503"/>
      <c r="F6" s="503"/>
      <c r="G6" s="503"/>
      <c r="H6" s="503"/>
    </row>
    <row r="7" spans="1:14" s="1" customFormat="1" ht="12" x14ac:dyDescent="0.25">
      <c r="A7" s="496" t="s">
        <v>515</v>
      </c>
      <c r="B7" s="496"/>
      <c r="C7" s="496"/>
      <c r="D7" s="496"/>
      <c r="E7" s="496"/>
      <c r="F7" s="496"/>
      <c r="G7" s="497" t="s">
        <v>326</v>
      </c>
      <c r="H7" s="498"/>
    </row>
    <row r="8" spans="1:14" s="1" customFormat="1" ht="12" x14ac:dyDescent="0.25">
      <c r="A8" s="496" t="s">
        <v>516</v>
      </c>
      <c r="B8" s="496"/>
      <c r="C8" s="496"/>
      <c r="D8" s="496"/>
      <c r="E8" s="511" t="s">
        <v>517</v>
      </c>
      <c r="F8" s="512"/>
      <c r="G8" s="512"/>
      <c r="H8" s="513"/>
    </row>
    <row r="9" spans="1:14" s="1" customFormat="1" ht="12" x14ac:dyDescent="0.25">
      <c r="A9" s="514" t="s">
        <v>1102</v>
      </c>
      <c r="B9" s="676"/>
      <c r="C9" s="677"/>
      <c r="D9" s="523" t="s">
        <v>18</v>
      </c>
      <c r="E9" s="524"/>
      <c r="F9" s="524"/>
      <c r="G9" s="524"/>
      <c r="H9" s="525"/>
    </row>
    <row r="10" spans="1:14" s="1" customFormat="1" ht="12" x14ac:dyDescent="0.25">
      <c r="A10" s="678"/>
      <c r="B10" s="679"/>
      <c r="C10" s="680"/>
      <c r="D10" s="78" t="s">
        <v>5</v>
      </c>
      <c r="E10" s="78" t="s">
        <v>6</v>
      </c>
      <c r="F10" s="78" t="s">
        <v>7</v>
      </c>
      <c r="G10" s="100" t="s">
        <v>8</v>
      </c>
      <c r="H10" s="78" t="s">
        <v>9</v>
      </c>
    </row>
    <row r="11" spans="1:14" s="1" customFormat="1" ht="12" x14ac:dyDescent="0.25">
      <c r="A11" s="681"/>
      <c r="B11" s="682"/>
      <c r="C11" s="683"/>
      <c r="D11" s="226">
        <v>0.25</v>
      </c>
      <c r="E11" s="226">
        <v>0.25</v>
      </c>
      <c r="F11" s="226">
        <v>0.25</v>
      </c>
      <c r="G11" s="226">
        <v>0.25</v>
      </c>
      <c r="H11" s="226">
        <f>SUM(D11:G11)</f>
        <v>1</v>
      </c>
      <c r="J11" s="462"/>
      <c r="K11" s="462"/>
      <c r="L11" s="462"/>
      <c r="M11" s="462"/>
      <c r="N11" s="462"/>
    </row>
    <row r="12" spans="1:14" s="1" customFormat="1" ht="12" x14ac:dyDescent="0.25">
      <c r="A12" s="511" t="s">
        <v>518</v>
      </c>
      <c r="B12" s="513"/>
      <c r="C12" s="511" t="s">
        <v>519</v>
      </c>
      <c r="D12" s="512"/>
      <c r="E12" s="513"/>
      <c r="F12" s="724" t="s">
        <v>520</v>
      </c>
      <c r="G12" s="725"/>
      <c r="H12" s="726"/>
    </row>
    <row r="13" spans="1:14" s="2" customFormat="1" ht="24" x14ac:dyDescent="0.25">
      <c r="A13" s="78" t="s">
        <v>10</v>
      </c>
      <c r="B13" s="77" t="s">
        <v>11</v>
      </c>
      <c r="C13" s="78" t="s">
        <v>12</v>
      </c>
      <c r="D13" s="78" t="s">
        <v>13</v>
      </c>
      <c r="E13" s="78" t="s">
        <v>14</v>
      </c>
      <c r="F13" s="78" t="s">
        <v>15</v>
      </c>
      <c r="G13" s="100" t="s">
        <v>16</v>
      </c>
      <c r="H13" s="78" t="s">
        <v>17</v>
      </c>
    </row>
    <row r="14" spans="1:14" s="2" customFormat="1" ht="102" x14ac:dyDescent="0.25">
      <c r="A14" s="275" t="s">
        <v>521</v>
      </c>
      <c r="B14" s="237" t="s">
        <v>522</v>
      </c>
      <c r="C14" s="276" t="s">
        <v>523</v>
      </c>
      <c r="D14" s="106" t="s">
        <v>524</v>
      </c>
      <c r="E14" s="106" t="s">
        <v>525</v>
      </c>
      <c r="F14" s="106" t="s">
        <v>526</v>
      </c>
      <c r="G14" s="277">
        <v>5359850839</v>
      </c>
      <c r="H14" s="121" t="s">
        <v>527</v>
      </c>
    </row>
    <row r="15" spans="1:14" s="2" customFormat="1" ht="153" x14ac:dyDescent="0.25">
      <c r="A15" s="278" t="s">
        <v>528</v>
      </c>
      <c r="B15" s="237" t="s">
        <v>529</v>
      </c>
      <c r="C15" s="276" t="s">
        <v>523</v>
      </c>
      <c r="D15" s="106" t="s">
        <v>530</v>
      </c>
      <c r="E15" s="106" t="s">
        <v>531</v>
      </c>
      <c r="F15" s="106" t="s">
        <v>526</v>
      </c>
      <c r="G15" s="279">
        <v>362180025</v>
      </c>
      <c r="H15" s="121" t="s">
        <v>527</v>
      </c>
    </row>
    <row r="16" spans="1:14" s="2" customFormat="1" ht="191.25" x14ac:dyDescent="0.25">
      <c r="A16" s="135" t="s">
        <v>532</v>
      </c>
      <c r="B16" s="237" t="s">
        <v>533</v>
      </c>
      <c r="C16" s="174" t="s">
        <v>534</v>
      </c>
      <c r="D16" s="106" t="s">
        <v>530</v>
      </c>
      <c r="E16" s="106" t="s">
        <v>531</v>
      </c>
      <c r="F16" s="280">
        <v>1</v>
      </c>
      <c r="G16" s="279">
        <v>2203921502</v>
      </c>
      <c r="H16" s="121" t="s">
        <v>527</v>
      </c>
    </row>
    <row r="17" spans="1:8" s="2" customFormat="1" ht="204" x14ac:dyDescent="0.25">
      <c r="A17" s="135" t="s">
        <v>535</v>
      </c>
      <c r="B17" s="237" t="s">
        <v>536</v>
      </c>
      <c r="C17" s="121" t="s">
        <v>537</v>
      </c>
      <c r="D17" s="207" t="s">
        <v>538</v>
      </c>
      <c r="E17" s="207" t="s">
        <v>539</v>
      </c>
      <c r="F17" s="281">
        <v>1</v>
      </c>
      <c r="G17" s="119">
        <v>117431251</v>
      </c>
      <c r="H17" s="121" t="s">
        <v>527</v>
      </c>
    </row>
    <row r="18" spans="1:8" s="1" customFormat="1" ht="229.5" customHeight="1" x14ac:dyDescent="0.25">
      <c r="A18" s="504" t="s">
        <v>994</v>
      </c>
      <c r="B18" s="505"/>
      <c r="C18" s="506" t="s">
        <v>996</v>
      </c>
      <c r="D18" s="506"/>
      <c r="E18" s="506"/>
      <c r="F18" s="507" t="s">
        <v>995</v>
      </c>
      <c r="G18" s="508"/>
      <c r="H18" s="509"/>
    </row>
  </sheetData>
  <mergeCells count="18">
    <mergeCell ref="A18:B18"/>
    <mergeCell ref="C18:E18"/>
    <mergeCell ref="F18:H18"/>
    <mergeCell ref="A8:D8"/>
    <mergeCell ref="E8:H8"/>
    <mergeCell ref="A9:C11"/>
    <mergeCell ref="D9:H9"/>
    <mergeCell ref="J11:N11"/>
    <mergeCell ref="A12:B12"/>
    <mergeCell ref="C12:E12"/>
    <mergeCell ref="F12:H12"/>
    <mergeCell ref="B1:G2"/>
    <mergeCell ref="H1:H4"/>
    <mergeCell ref="B3:G4"/>
    <mergeCell ref="A5:H5"/>
    <mergeCell ref="A6:H6"/>
    <mergeCell ref="A7:F7"/>
    <mergeCell ref="G7:H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F04E8-59CA-48C7-AA8C-EC9F71D9C583}">
  <dimension ref="A1:N17"/>
  <sheetViews>
    <sheetView zoomScale="85" zoomScaleNormal="85" workbookViewId="0"/>
  </sheetViews>
  <sheetFormatPr baseColWidth="10" defaultColWidth="11.42578125" defaultRowHeight="33" customHeight="1" x14ac:dyDescent="0.25"/>
  <cols>
    <col min="1" max="1" width="32.85546875" style="282" customWidth="1"/>
    <col min="2" max="2" width="58.7109375" style="282" customWidth="1"/>
    <col min="3" max="3" width="39.85546875" style="282" customWidth="1"/>
    <col min="4" max="5" width="15.7109375" style="291" customWidth="1"/>
    <col min="6" max="6" width="17.42578125" style="291" customWidth="1"/>
    <col min="7" max="7" width="18.7109375" style="291" customWidth="1"/>
    <col min="8" max="8" width="21.42578125" style="282" customWidth="1"/>
    <col min="9" max="9" width="28.28515625" style="282" bestFit="1" customWidth="1"/>
    <col min="10" max="10" width="11.42578125" style="282"/>
    <col min="11" max="11" width="53.5703125" style="282" customWidth="1"/>
    <col min="12" max="16384" width="11.42578125" style="282"/>
  </cols>
  <sheetData>
    <row r="1" spans="1:14" ht="15" x14ac:dyDescent="0.25">
      <c r="A1" s="57" t="s">
        <v>0</v>
      </c>
      <c r="B1" s="552" t="s">
        <v>540</v>
      </c>
      <c r="C1" s="552"/>
      <c r="D1" s="552"/>
      <c r="E1" s="552"/>
      <c r="F1" s="552"/>
      <c r="G1" s="552"/>
      <c r="H1" s="796" t="s">
        <v>1</v>
      </c>
    </row>
    <row r="2" spans="1:14" ht="15" x14ac:dyDescent="0.25">
      <c r="A2" s="83" t="s">
        <v>2</v>
      </c>
      <c r="B2" s="552"/>
      <c r="C2" s="552"/>
      <c r="D2" s="552"/>
      <c r="E2" s="552"/>
      <c r="F2" s="552"/>
      <c r="G2" s="552"/>
      <c r="H2" s="796"/>
    </row>
    <row r="3" spans="1:14" ht="15" x14ac:dyDescent="0.25">
      <c r="A3" s="83" t="s">
        <v>3</v>
      </c>
      <c r="B3" s="552" t="s">
        <v>37</v>
      </c>
      <c r="C3" s="552"/>
      <c r="D3" s="552"/>
      <c r="E3" s="552"/>
      <c r="F3" s="552"/>
      <c r="G3" s="552"/>
      <c r="H3" s="796"/>
    </row>
    <row r="4" spans="1:14" ht="15" x14ac:dyDescent="0.25">
      <c r="A4" s="83" t="s">
        <v>4</v>
      </c>
      <c r="B4" s="552"/>
      <c r="C4" s="552"/>
      <c r="D4" s="552"/>
      <c r="E4" s="552"/>
      <c r="F4" s="552"/>
      <c r="G4" s="552"/>
      <c r="H4" s="796"/>
    </row>
    <row r="5" spans="1:14" ht="15" x14ac:dyDescent="0.25">
      <c r="A5" s="567" t="s">
        <v>541</v>
      </c>
      <c r="B5" s="567"/>
      <c r="C5" s="567"/>
      <c r="D5" s="567"/>
      <c r="E5" s="567"/>
      <c r="F5" s="567"/>
      <c r="G5" s="567"/>
      <c r="H5" s="567"/>
    </row>
    <row r="6" spans="1:14" ht="15" x14ac:dyDescent="0.25">
      <c r="A6" s="567" t="s">
        <v>542</v>
      </c>
      <c r="B6" s="567"/>
      <c r="C6" s="567"/>
      <c r="D6" s="567"/>
      <c r="E6" s="567"/>
      <c r="F6" s="567"/>
      <c r="G6" s="567"/>
      <c r="H6" s="567"/>
    </row>
    <row r="7" spans="1:14" ht="15" x14ac:dyDescent="0.25">
      <c r="A7" s="568" t="s">
        <v>543</v>
      </c>
      <c r="B7" s="568"/>
      <c r="C7" s="568"/>
      <c r="D7" s="568"/>
      <c r="E7" s="568"/>
      <c r="F7" s="568"/>
      <c r="G7" s="797" t="s">
        <v>544</v>
      </c>
      <c r="H7" s="797"/>
    </row>
    <row r="8" spans="1:14" ht="15" x14ac:dyDescent="0.25">
      <c r="A8" s="568" t="s">
        <v>545</v>
      </c>
      <c r="B8" s="568"/>
      <c r="C8" s="568"/>
      <c r="D8" s="568"/>
      <c r="E8" s="567" t="s">
        <v>546</v>
      </c>
      <c r="F8" s="567"/>
      <c r="G8" s="567"/>
      <c r="H8" s="567"/>
    </row>
    <row r="9" spans="1:14" ht="15" x14ac:dyDescent="0.25">
      <c r="A9" s="568" t="s">
        <v>547</v>
      </c>
      <c r="B9" s="568"/>
      <c r="C9" s="568"/>
      <c r="D9" s="552" t="s">
        <v>548</v>
      </c>
      <c r="E9" s="552"/>
      <c r="F9" s="552"/>
      <c r="G9" s="552"/>
      <c r="H9" s="552"/>
      <c r="I9" s="798"/>
    </row>
    <row r="10" spans="1:14" ht="15" x14ac:dyDescent="0.25">
      <c r="A10" s="568"/>
      <c r="B10" s="568"/>
      <c r="C10" s="568"/>
      <c r="D10" s="81" t="s">
        <v>5</v>
      </c>
      <c r="E10" s="81" t="s">
        <v>6</v>
      </c>
      <c r="F10" s="81" t="s">
        <v>7</v>
      </c>
      <c r="G10" s="81" t="s">
        <v>8</v>
      </c>
      <c r="H10" s="81" t="s">
        <v>9</v>
      </c>
      <c r="I10" s="798"/>
    </row>
    <row r="11" spans="1:14" ht="14.25" x14ac:dyDescent="0.25">
      <c r="A11" s="568"/>
      <c r="B11" s="568"/>
      <c r="C11" s="568"/>
      <c r="D11" s="110">
        <v>7.0000000000000007E-2</v>
      </c>
      <c r="E11" s="110">
        <v>7.0000000000000007E-2</v>
      </c>
      <c r="F11" s="110">
        <v>7.0000000000000007E-2</v>
      </c>
      <c r="G11" s="110">
        <v>7.0000000000000007E-2</v>
      </c>
      <c r="H11" s="110">
        <v>7.0000000000000007E-2</v>
      </c>
      <c r="I11" s="798"/>
      <c r="J11" s="795"/>
      <c r="K11" s="795"/>
      <c r="L11" s="795"/>
      <c r="M11" s="795"/>
      <c r="N11" s="795"/>
    </row>
    <row r="12" spans="1:14" ht="15" x14ac:dyDescent="0.25">
      <c r="A12" s="568" t="s">
        <v>549</v>
      </c>
      <c r="B12" s="568"/>
      <c r="C12" s="568" t="s">
        <v>550</v>
      </c>
      <c r="D12" s="568"/>
      <c r="E12" s="568"/>
      <c r="F12" s="799" t="s">
        <v>551</v>
      </c>
      <c r="G12" s="799"/>
      <c r="H12" s="799"/>
      <c r="I12" s="283"/>
    </row>
    <row r="13" spans="1:14" s="284" customFormat="1" ht="30" x14ac:dyDescent="0.25">
      <c r="A13" s="67" t="s">
        <v>10</v>
      </c>
      <c r="B13" s="67" t="s">
        <v>11</v>
      </c>
      <c r="C13" s="67" t="s">
        <v>12</v>
      </c>
      <c r="D13" s="81" t="s">
        <v>13</v>
      </c>
      <c r="E13" s="81" t="s">
        <v>14</v>
      </c>
      <c r="F13" s="81" t="s">
        <v>15</v>
      </c>
      <c r="G13" s="81" t="s">
        <v>16</v>
      </c>
      <c r="H13" s="81" t="s">
        <v>17</v>
      </c>
    </row>
    <row r="14" spans="1:14" s="284" customFormat="1" ht="100.5" x14ac:dyDescent="0.25">
      <c r="A14" s="164" t="s">
        <v>552</v>
      </c>
      <c r="B14" s="285" t="s">
        <v>553</v>
      </c>
      <c r="C14" s="286" t="s">
        <v>554</v>
      </c>
      <c r="D14" s="65">
        <v>44562</v>
      </c>
      <c r="E14" s="65">
        <v>44635</v>
      </c>
      <c r="F14" s="70">
        <v>1</v>
      </c>
      <c r="G14" s="287">
        <v>1125561.5649923729</v>
      </c>
      <c r="H14" s="70"/>
    </row>
    <row r="15" spans="1:14" s="284" customFormat="1" ht="100.5" x14ac:dyDescent="0.25">
      <c r="A15" s="164" t="s">
        <v>555</v>
      </c>
      <c r="B15" s="82" t="s">
        <v>556</v>
      </c>
      <c r="C15" s="286" t="s">
        <v>554</v>
      </c>
      <c r="D15" s="65">
        <v>44635</v>
      </c>
      <c r="E15" s="65">
        <v>44696</v>
      </c>
      <c r="F15" s="70">
        <v>1</v>
      </c>
      <c r="G15" s="287">
        <v>16054990.655742932</v>
      </c>
      <c r="H15" s="70"/>
    </row>
    <row r="16" spans="1:14" s="284" customFormat="1" ht="100.5" x14ac:dyDescent="0.25">
      <c r="A16" s="164" t="s">
        <v>557</v>
      </c>
      <c r="B16" s="82" t="s">
        <v>558</v>
      </c>
      <c r="C16" s="286" t="s">
        <v>554</v>
      </c>
      <c r="D16" s="288">
        <v>44696</v>
      </c>
      <c r="E16" s="289">
        <v>44920</v>
      </c>
      <c r="F16" s="286">
        <v>1</v>
      </c>
      <c r="G16" s="287">
        <v>3751871.8833079087</v>
      </c>
      <c r="H16" s="68"/>
      <c r="J16" s="290"/>
    </row>
    <row r="17" spans="1:8" ht="140.25" customHeight="1" x14ac:dyDescent="0.25">
      <c r="A17" s="800" t="s">
        <v>559</v>
      </c>
      <c r="B17" s="800"/>
      <c r="C17" s="800" t="s">
        <v>560</v>
      </c>
      <c r="D17" s="555"/>
      <c r="E17" s="555"/>
      <c r="F17" s="556" t="s">
        <v>561</v>
      </c>
      <c r="G17" s="556"/>
      <c r="H17" s="556"/>
    </row>
  </sheetData>
  <mergeCells count="19">
    <mergeCell ref="A12:B12"/>
    <mergeCell ref="C12:E12"/>
    <mergeCell ref="F12:H12"/>
    <mergeCell ref="A17:B17"/>
    <mergeCell ref="C17:E17"/>
    <mergeCell ref="F17:H17"/>
    <mergeCell ref="J11:N11"/>
    <mergeCell ref="B1:G2"/>
    <mergeCell ref="H1:H4"/>
    <mergeCell ref="B3:G4"/>
    <mergeCell ref="A5:H5"/>
    <mergeCell ref="A6:H6"/>
    <mergeCell ref="A7:F7"/>
    <mergeCell ref="G7:H7"/>
    <mergeCell ref="A8:D8"/>
    <mergeCell ref="E8:H8"/>
    <mergeCell ref="A9:C11"/>
    <mergeCell ref="D9:H9"/>
    <mergeCell ref="I9:I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7B0B8-F1CE-4B42-8F75-8AF821EA9E8A}">
  <dimension ref="A1:M19"/>
  <sheetViews>
    <sheetView showGridLines="0" view="pageBreakPreview" zoomScale="80" zoomScaleNormal="70" zoomScaleSheetLayoutView="80" workbookViewId="0"/>
  </sheetViews>
  <sheetFormatPr baseColWidth="10" defaultColWidth="11.42578125" defaultRowHeight="33" customHeight="1" x14ac:dyDescent="0.25"/>
  <cols>
    <col min="1" max="1" width="39.140625" style="420" customWidth="1"/>
    <col min="2" max="2" width="72.42578125" style="420" customWidth="1"/>
    <col min="3" max="3" width="34.85546875" style="420" customWidth="1"/>
    <col min="4" max="5" width="15.7109375" style="438" customWidth="1"/>
    <col min="6" max="6" width="17.42578125" style="438" customWidth="1"/>
    <col min="7" max="7" width="18.7109375" style="438" customWidth="1"/>
    <col min="8" max="8" width="17.28515625" style="420" customWidth="1"/>
    <col min="9" max="9" width="11.42578125" style="420"/>
    <col min="10" max="10" width="53.5703125" style="420" customWidth="1"/>
    <col min="11" max="16384" width="11.42578125" style="420"/>
  </cols>
  <sheetData>
    <row r="1" spans="1:13" ht="14.25" customHeight="1" x14ac:dyDescent="0.25">
      <c r="A1" s="148" t="s">
        <v>0</v>
      </c>
      <c r="B1" s="455" t="s">
        <v>540</v>
      </c>
      <c r="C1" s="455"/>
      <c r="D1" s="455"/>
      <c r="E1" s="455"/>
      <c r="F1" s="455"/>
      <c r="G1" s="455"/>
      <c r="H1" s="456" t="s">
        <v>1</v>
      </c>
    </row>
    <row r="2" spans="1:13" ht="14.25" customHeight="1" x14ac:dyDescent="0.25">
      <c r="A2" s="421" t="s">
        <v>2</v>
      </c>
      <c r="B2" s="455"/>
      <c r="C2" s="455"/>
      <c r="D2" s="455"/>
      <c r="E2" s="455"/>
      <c r="F2" s="455"/>
      <c r="G2" s="455"/>
      <c r="H2" s="456"/>
    </row>
    <row r="3" spans="1:13" ht="14.25" customHeight="1" x14ac:dyDescent="0.25">
      <c r="A3" s="421" t="s">
        <v>3</v>
      </c>
      <c r="B3" s="455" t="s">
        <v>37</v>
      </c>
      <c r="C3" s="455"/>
      <c r="D3" s="455"/>
      <c r="E3" s="455"/>
      <c r="F3" s="455"/>
      <c r="G3" s="455"/>
      <c r="H3" s="456"/>
    </row>
    <row r="4" spans="1:13" ht="33.75" customHeight="1" x14ac:dyDescent="0.25">
      <c r="A4" s="421" t="s">
        <v>4</v>
      </c>
      <c r="B4" s="455"/>
      <c r="C4" s="455"/>
      <c r="D4" s="455"/>
      <c r="E4" s="455"/>
      <c r="F4" s="455"/>
      <c r="G4" s="455"/>
      <c r="H4" s="456"/>
    </row>
    <row r="5" spans="1:13" ht="21" customHeight="1" x14ac:dyDescent="0.25">
      <c r="A5" s="457" t="s">
        <v>972</v>
      </c>
      <c r="B5" s="457"/>
      <c r="C5" s="457"/>
      <c r="D5" s="457"/>
      <c r="E5" s="457"/>
      <c r="F5" s="457"/>
      <c r="G5" s="457"/>
      <c r="H5" s="457"/>
    </row>
    <row r="6" spans="1:13" ht="31.5" customHeight="1" x14ac:dyDescent="0.25">
      <c r="A6" s="457" t="s">
        <v>973</v>
      </c>
      <c r="B6" s="457"/>
      <c r="C6" s="457"/>
      <c r="D6" s="457"/>
      <c r="E6" s="457"/>
      <c r="F6" s="457"/>
      <c r="G6" s="457"/>
      <c r="H6" s="457"/>
    </row>
    <row r="7" spans="1:13" ht="30.75" customHeight="1" x14ac:dyDescent="0.25">
      <c r="A7" s="453" t="s">
        <v>974</v>
      </c>
      <c r="B7" s="453"/>
      <c r="C7" s="453"/>
      <c r="D7" s="453"/>
      <c r="E7" s="453"/>
      <c r="F7" s="453"/>
      <c r="G7" s="458" t="s">
        <v>544</v>
      </c>
      <c r="H7" s="458"/>
    </row>
    <row r="8" spans="1:13" ht="52.5" customHeight="1" x14ac:dyDescent="0.25">
      <c r="A8" s="453" t="s">
        <v>975</v>
      </c>
      <c r="B8" s="453"/>
      <c r="C8" s="453"/>
      <c r="D8" s="453"/>
      <c r="E8" s="457" t="s">
        <v>976</v>
      </c>
      <c r="F8" s="457"/>
      <c r="G8" s="457"/>
      <c r="H8" s="457"/>
    </row>
    <row r="9" spans="1:13" ht="15" x14ac:dyDescent="0.25">
      <c r="A9" s="453" t="s">
        <v>977</v>
      </c>
      <c r="B9" s="453"/>
      <c r="C9" s="453"/>
      <c r="D9" s="455" t="s">
        <v>978</v>
      </c>
      <c r="E9" s="455"/>
      <c r="F9" s="455"/>
      <c r="G9" s="455"/>
      <c r="H9" s="455"/>
    </row>
    <row r="10" spans="1:13" ht="15" x14ac:dyDescent="0.25">
      <c r="A10" s="453"/>
      <c r="B10" s="453"/>
      <c r="C10" s="453"/>
      <c r="D10" s="422" t="s">
        <v>5</v>
      </c>
      <c r="E10" s="422" t="s">
        <v>6</v>
      </c>
      <c r="F10" s="422" t="s">
        <v>7</v>
      </c>
      <c r="G10" s="422" t="s">
        <v>8</v>
      </c>
      <c r="H10" s="422" t="s">
        <v>9</v>
      </c>
    </row>
    <row r="11" spans="1:13" ht="14.25" x14ac:dyDescent="0.25">
      <c r="A11" s="453"/>
      <c r="B11" s="453"/>
      <c r="C11" s="453"/>
      <c r="D11" s="423"/>
      <c r="E11" s="423"/>
      <c r="F11" s="423"/>
      <c r="G11" s="423"/>
      <c r="H11" s="423">
        <v>0.56000000000000005</v>
      </c>
      <c r="I11" s="452"/>
      <c r="J11" s="452"/>
      <c r="K11" s="452"/>
      <c r="L11" s="452"/>
      <c r="M11" s="452"/>
    </row>
    <row r="12" spans="1:13" ht="30.75" customHeight="1" x14ac:dyDescent="0.25">
      <c r="A12" s="453" t="s">
        <v>549</v>
      </c>
      <c r="B12" s="453"/>
      <c r="C12" s="453" t="s">
        <v>979</v>
      </c>
      <c r="D12" s="453"/>
      <c r="E12" s="453"/>
      <c r="F12" s="454" t="s">
        <v>980</v>
      </c>
      <c r="G12" s="454"/>
      <c r="H12" s="454"/>
    </row>
    <row r="13" spans="1:13" s="425" customFormat="1" ht="35.25" customHeight="1" x14ac:dyDescent="0.25">
      <c r="A13" s="424" t="s">
        <v>10</v>
      </c>
      <c r="B13" s="424" t="s">
        <v>11</v>
      </c>
      <c r="C13" s="424" t="s">
        <v>12</v>
      </c>
      <c r="D13" s="422" t="s">
        <v>13</v>
      </c>
      <c r="E13" s="422" t="s">
        <v>14</v>
      </c>
      <c r="F13" s="422" t="s">
        <v>15</v>
      </c>
      <c r="G13" s="422" t="s">
        <v>16</v>
      </c>
      <c r="H13" s="422" t="s">
        <v>17</v>
      </c>
    </row>
    <row r="14" spans="1:13" s="425" customFormat="1" ht="126" customHeight="1" x14ac:dyDescent="0.25">
      <c r="A14" s="426" t="s">
        <v>981</v>
      </c>
      <c r="B14" s="427" t="s">
        <v>982</v>
      </c>
      <c r="C14" s="286" t="s">
        <v>983</v>
      </c>
      <c r="D14" s="428">
        <v>44585</v>
      </c>
      <c r="E14" s="428">
        <v>44620</v>
      </c>
      <c r="F14" s="429">
        <v>1</v>
      </c>
      <c r="G14" s="430">
        <v>4144679.8439704101</v>
      </c>
      <c r="H14" s="429"/>
    </row>
    <row r="15" spans="1:13" s="425" customFormat="1" ht="57.75" x14ac:dyDescent="0.25">
      <c r="A15" s="426" t="s">
        <v>984</v>
      </c>
      <c r="B15" s="427" t="s">
        <v>985</v>
      </c>
      <c r="C15" s="286" t="s">
        <v>983</v>
      </c>
      <c r="D15" s="428">
        <v>44621</v>
      </c>
      <c r="E15" s="428">
        <v>44650</v>
      </c>
      <c r="F15" s="429">
        <v>1</v>
      </c>
      <c r="G15" s="430">
        <v>7960198.5244461801</v>
      </c>
      <c r="H15" s="429"/>
    </row>
    <row r="16" spans="1:13" s="425" customFormat="1" ht="72" x14ac:dyDescent="0.25">
      <c r="A16" s="426" t="s">
        <v>986</v>
      </c>
      <c r="B16" s="431" t="s">
        <v>987</v>
      </c>
      <c r="C16" s="286" t="s">
        <v>983</v>
      </c>
      <c r="D16" s="428">
        <v>44652</v>
      </c>
      <c r="E16" s="428">
        <v>44681</v>
      </c>
      <c r="F16" s="429">
        <v>1</v>
      </c>
      <c r="G16" s="432">
        <v>4041582.0401816699</v>
      </c>
      <c r="H16" s="429"/>
    </row>
    <row r="17" spans="1:9" s="425" customFormat="1" ht="72" x14ac:dyDescent="0.25">
      <c r="A17" s="426" t="s">
        <v>988</v>
      </c>
      <c r="B17" s="431" t="s">
        <v>989</v>
      </c>
      <c r="C17" s="286" t="s">
        <v>983</v>
      </c>
      <c r="D17" s="288">
        <v>44682</v>
      </c>
      <c r="E17" s="289">
        <v>44742</v>
      </c>
      <c r="F17" s="286">
        <v>1</v>
      </c>
      <c r="G17" s="433">
        <v>20723399.219852</v>
      </c>
      <c r="H17" s="434"/>
      <c r="I17" s="435"/>
    </row>
    <row r="18" spans="1:9" s="425" customFormat="1" ht="57" x14ac:dyDescent="0.25">
      <c r="A18" s="436" t="s">
        <v>990</v>
      </c>
      <c r="B18" s="437" t="s">
        <v>991</v>
      </c>
      <c r="C18" s="286" t="s">
        <v>983</v>
      </c>
      <c r="D18" s="288">
        <v>44743</v>
      </c>
      <c r="E18" s="289">
        <v>44772</v>
      </c>
      <c r="F18" s="286">
        <v>1</v>
      </c>
      <c r="G18" s="430">
        <v>13815599.479901366</v>
      </c>
      <c r="H18" s="434"/>
      <c r="I18" s="435"/>
    </row>
    <row r="19" spans="1:9" ht="123" customHeight="1" x14ac:dyDescent="0.25">
      <c r="A19" s="459" t="s">
        <v>992</v>
      </c>
      <c r="B19" s="459"/>
      <c r="C19" s="459" t="s">
        <v>993</v>
      </c>
      <c r="D19" s="460"/>
      <c r="E19" s="460"/>
      <c r="F19" s="461" t="s">
        <v>561</v>
      </c>
      <c r="G19" s="461"/>
      <c r="H19" s="461"/>
    </row>
  </sheetData>
  <mergeCells count="18">
    <mergeCell ref="A19:B19"/>
    <mergeCell ref="C19:E19"/>
    <mergeCell ref="F19:H19"/>
    <mergeCell ref="A8:D8"/>
    <mergeCell ref="E8:H8"/>
    <mergeCell ref="A9:C11"/>
    <mergeCell ref="D9:H9"/>
    <mergeCell ref="I11:M11"/>
    <mergeCell ref="A12:B12"/>
    <mergeCell ref="C12:E12"/>
    <mergeCell ref="F12:H12"/>
    <mergeCell ref="B1:G2"/>
    <mergeCell ref="H1:H4"/>
    <mergeCell ref="B3:G4"/>
    <mergeCell ref="A5:H5"/>
    <mergeCell ref="A6:H6"/>
    <mergeCell ref="A7:F7"/>
    <mergeCell ref="G7:H7"/>
  </mergeCells>
  <printOptions horizontalCentered="1"/>
  <pageMargins left="0.39370078740157483" right="0.39370078740157483" top="0.39370078740157483" bottom="0.39370078740157483" header="0" footer="0"/>
  <pageSetup scale="55" orientation="landscape" horizontalDpi="1200" verticalDpi="1200" r:id="rId1"/>
  <headerFooter>
    <oddHeader xml:space="preserve">&amp;RPagina &amp;P de &amp;N    </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EDEDE-E49A-46B1-9227-3FB28C973F1D}">
  <dimension ref="A1:CF41"/>
  <sheetViews>
    <sheetView workbookViewId="0">
      <selection activeCell="B16" sqref="B16"/>
    </sheetView>
  </sheetViews>
  <sheetFormatPr baseColWidth="10" defaultColWidth="11.42578125" defaultRowHeight="33" customHeight="1" x14ac:dyDescent="0.25"/>
  <cols>
    <col min="1" max="1" width="30.7109375" style="3" customWidth="1"/>
    <col min="2" max="2" width="66" style="3" customWidth="1"/>
    <col min="3" max="3" width="28.5703125" style="3" customWidth="1"/>
    <col min="4" max="5" width="15.7109375" style="4" customWidth="1"/>
    <col min="6" max="6" width="17.42578125" style="4" customWidth="1"/>
    <col min="7" max="7" width="18.7109375" style="41" customWidth="1"/>
    <col min="8" max="8" width="21.42578125" style="3" customWidth="1"/>
    <col min="9" max="16384" width="11.42578125" style="3"/>
  </cols>
  <sheetData>
    <row r="1" spans="1:84" s="1" customFormat="1" ht="12" x14ac:dyDescent="0.25">
      <c r="A1" s="180" t="s">
        <v>0</v>
      </c>
      <c r="B1" s="499" t="s">
        <v>197</v>
      </c>
      <c r="C1" s="499"/>
      <c r="D1" s="499"/>
      <c r="E1" s="499"/>
      <c r="F1" s="499"/>
      <c r="G1" s="499"/>
      <c r="H1" s="500" t="s">
        <v>1</v>
      </c>
    </row>
    <row r="2" spans="1:84" s="1" customFormat="1" ht="12" x14ac:dyDescent="0.25">
      <c r="A2" s="79" t="s">
        <v>2</v>
      </c>
      <c r="B2" s="499"/>
      <c r="C2" s="499"/>
      <c r="D2" s="499"/>
      <c r="E2" s="499"/>
      <c r="F2" s="499"/>
      <c r="G2" s="499"/>
      <c r="H2" s="501"/>
    </row>
    <row r="3" spans="1:84" s="1" customFormat="1" ht="12" x14ac:dyDescent="0.25">
      <c r="A3" s="79" t="s">
        <v>3</v>
      </c>
      <c r="B3" s="499" t="s">
        <v>37</v>
      </c>
      <c r="C3" s="499"/>
      <c r="D3" s="499"/>
      <c r="E3" s="499"/>
      <c r="F3" s="499"/>
      <c r="G3" s="499"/>
      <c r="H3" s="501"/>
    </row>
    <row r="4" spans="1:84" s="1" customFormat="1" ht="12" x14ac:dyDescent="0.25">
      <c r="A4" s="79" t="s">
        <v>4</v>
      </c>
      <c r="B4" s="499"/>
      <c r="C4" s="499"/>
      <c r="D4" s="499"/>
      <c r="E4" s="499"/>
      <c r="F4" s="499"/>
      <c r="G4" s="499"/>
      <c r="H4" s="502"/>
    </row>
    <row r="5" spans="1:84" s="1" customFormat="1" ht="12" x14ac:dyDescent="0.2">
      <c r="A5" s="690" t="s">
        <v>1108</v>
      </c>
      <c r="B5" s="693"/>
      <c r="C5" s="693"/>
      <c r="D5" s="693"/>
      <c r="E5" s="693"/>
      <c r="F5" s="693"/>
      <c r="G5" s="693"/>
      <c r="H5" s="694"/>
    </row>
    <row r="6" spans="1:84" s="1" customFormat="1" ht="12" x14ac:dyDescent="0.2">
      <c r="A6" s="815" t="s">
        <v>1109</v>
      </c>
      <c r="B6" s="816"/>
      <c r="C6" s="816"/>
      <c r="D6" s="816"/>
      <c r="E6" s="816"/>
      <c r="F6" s="816"/>
      <c r="G6" s="816"/>
      <c r="H6" s="817"/>
    </row>
    <row r="7" spans="1:84" s="1" customFormat="1" ht="12" x14ac:dyDescent="0.2">
      <c r="A7" s="690" t="s">
        <v>1110</v>
      </c>
      <c r="B7" s="693"/>
      <c r="C7" s="693"/>
      <c r="D7" s="693"/>
      <c r="E7" s="693"/>
      <c r="F7" s="694"/>
      <c r="G7" s="696" t="s">
        <v>562</v>
      </c>
      <c r="H7" s="697"/>
    </row>
    <row r="8" spans="1:84" s="1" customFormat="1" ht="56.25" customHeight="1" x14ac:dyDescent="0.25">
      <c r="A8" s="801" t="s">
        <v>1111</v>
      </c>
      <c r="B8" s="802"/>
      <c r="C8" s="802"/>
      <c r="D8" s="803"/>
      <c r="E8" s="804" t="s">
        <v>563</v>
      </c>
      <c r="F8" s="804"/>
      <c r="G8" s="804"/>
      <c r="H8" s="805"/>
    </row>
    <row r="9" spans="1:84" s="1" customFormat="1" ht="12" x14ac:dyDescent="0.2">
      <c r="A9" s="806" t="s">
        <v>1112</v>
      </c>
      <c r="B9" s="807"/>
      <c r="C9" s="808"/>
      <c r="D9" s="696" t="s">
        <v>350</v>
      </c>
      <c r="E9" s="696"/>
      <c r="F9" s="696"/>
      <c r="G9" s="696"/>
      <c r="H9" s="697"/>
    </row>
    <row r="10" spans="1:84" s="1" customFormat="1" ht="12" x14ac:dyDescent="0.2">
      <c r="A10" s="809"/>
      <c r="B10" s="810"/>
      <c r="C10" s="811"/>
      <c r="D10" s="292" t="s">
        <v>5</v>
      </c>
      <c r="E10" s="292" t="s">
        <v>6</v>
      </c>
      <c r="F10" s="292" t="s">
        <v>7</v>
      </c>
      <c r="G10" s="292" t="s">
        <v>8</v>
      </c>
      <c r="H10" s="292" t="s">
        <v>9</v>
      </c>
    </row>
    <row r="11" spans="1:84" s="1" customFormat="1" ht="12" x14ac:dyDescent="0.2">
      <c r="A11" s="812"/>
      <c r="B11" s="813"/>
      <c r="C11" s="814"/>
      <c r="D11" s="293">
        <v>0.75</v>
      </c>
      <c r="E11" s="293">
        <v>0.8</v>
      </c>
      <c r="F11" s="293">
        <v>0.85</v>
      </c>
      <c r="G11" s="294" t="s">
        <v>564</v>
      </c>
      <c r="H11" s="293">
        <v>0.95</v>
      </c>
      <c r="J11" s="462"/>
      <c r="K11" s="462"/>
      <c r="L11" s="462"/>
      <c r="M11" s="462"/>
      <c r="N11" s="462"/>
    </row>
    <row r="12" spans="1:84" s="1" customFormat="1" ht="12" x14ac:dyDescent="0.2">
      <c r="A12" s="806" t="s">
        <v>565</v>
      </c>
      <c r="B12" s="808"/>
      <c r="C12" s="806" t="s">
        <v>566</v>
      </c>
      <c r="D12" s="807"/>
      <c r="E12" s="808"/>
      <c r="F12" s="824" t="s">
        <v>567</v>
      </c>
      <c r="G12" s="825"/>
      <c r="H12" s="826"/>
    </row>
    <row r="13" spans="1:84" s="2" customFormat="1" ht="24" x14ac:dyDescent="0.25">
      <c r="A13" s="295" t="s">
        <v>10</v>
      </c>
      <c r="B13" s="296" t="s">
        <v>11</v>
      </c>
      <c r="C13" s="295" t="s">
        <v>12</v>
      </c>
      <c r="D13" s="297" t="s">
        <v>13</v>
      </c>
      <c r="E13" s="297" t="s">
        <v>14</v>
      </c>
      <c r="F13" s="297" t="s">
        <v>15</v>
      </c>
      <c r="G13" s="297" t="s">
        <v>355</v>
      </c>
      <c r="H13" s="297" t="s">
        <v>17</v>
      </c>
    </row>
    <row r="14" spans="1:84" s="2" customFormat="1" ht="12" x14ac:dyDescent="0.25">
      <c r="A14" s="818" t="s">
        <v>568</v>
      </c>
      <c r="B14" s="818"/>
      <c r="C14" s="818"/>
      <c r="D14" s="818"/>
      <c r="E14" s="818"/>
      <c r="F14" s="818"/>
      <c r="G14" s="818"/>
      <c r="H14" s="818"/>
    </row>
    <row r="15" spans="1:84" s="306" customFormat="1" ht="83.25" customHeight="1" x14ac:dyDescent="0.2">
      <c r="A15" s="298" t="s">
        <v>569</v>
      </c>
      <c r="B15" s="299" t="s">
        <v>570</v>
      </c>
      <c r="C15" s="300" t="s">
        <v>571</v>
      </c>
      <c r="D15" s="301">
        <v>44562</v>
      </c>
      <c r="E15" s="300" t="s">
        <v>414</v>
      </c>
      <c r="F15" s="300">
        <v>1</v>
      </c>
      <c r="G15" s="302">
        <v>6601052</v>
      </c>
      <c r="H15" s="303"/>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c r="BZ15" s="304"/>
      <c r="CA15" s="304"/>
      <c r="CB15" s="304"/>
      <c r="CC15" s="304"/>
      <c r="CD15" s="304"/>
      <c r="CE15" s="304"/>
      <c r="CF15" s="305"/>
    </row>
    <row r="16" spans="1:84" s="306" customFormat="1" ht="83.25" customHeight="1" x14ac:dyDescent="0.2">
      <c r="A16" s="307" t="s">
        <v>572</v>
      </c>
      <c r="B16" s="299" t="s">
        <v>573</v>
      </c>
      <c r="C16" s="300" t="s">
        <v>571</v>
      </c>
      <c r="D16" s="301">
        <v>44562</v>
      </c>
      <c r="E16" s="301">
        <v>44803</v>
      </c>
      <c r="F16" s="300">
        <v>1</v>
      </c>
      <c r="G16" s="302">
        <v>6601052</v>
      </c>
      <c r="H16" s="303"/>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304"/>
      <c r="AW16" s="304"/>
      <c r="AX16" s="304"/>
      <c r="AY16" s="304"/>
      <c r="AZ16" s="304"/>
      <c r="BA16" s="304"/>
      <c r="BB16" s="304"/>
      <c r="BC16" s="304"/>
      <c r="BD16" s="304"/>
      <c r="BE16" s="304"/>
      <c r="BF16" s="304"/>
      <c r="BG16" s="304"/>
      <c r="BH16" s="304"/>
      <c r="BI16" s="304"/>
      <c r="BJ16" s="304"/>
      <c r="BK16" s="304"/>
      <c r="BL16" s="304"/>
      <c r="BM16" s="304"/>
      <c r="BN16" s="304"/>
      <c r="BO16" s="304"/>
      <c r="BP16" s="304"/>
      <c r="BQ16" s="304"/>
      <c r="BR16" s="304"/>
      <c r="BS16" s="304"/>
      <c r="BT16" s="304"/>
      <c r="BU16" s="304"/>
      <c r="BV16" s="304"/>
      <c r="BW16" s="304"/>
      <c r="BX16" s="304"/>
      <c r="BY16" s="304"/>
      <c r="BZ16" s="304"/>
      <c r="CA16" s="304"/>
      <c r="CB16" s="304"/>
      <c r="CC16" s="304"/>
      <c r="CD16" s="304"/>
      <c r="CE16" s="304"/>
      <c r="CF16" s="305"/>
    </row>
    <row r="17" spans="1:84" s="306" customFormat="1" ht="83.25" customHeight="1" x14ac:dyDescent="0.2">
      <c r="A17" s="307" t="s">
        <v>574</v>
      </c>
      <c r="B17" s="308" t="s">
        <v>575</v>
      </c>
      <c r="C17" s="300" t="s">
        <v>571</v>
      </c>
      <c r="D17" s="301">
        <v>44593</v>
      </c>
      <c r="E17" s="301">
        <v>44499</v>
      </c>
      <c r="F17" s="300">
        <v>1</v>
      </c>
      <c r="G17" s="309">
        <v>6601052</v>
      </c>
      <c r="H17" s="303"/>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c r="BK17" s="304"/>
      <c r="BL17" s="304"/>
      <c r="BM17" s="304"/>
      <c r="BN17" s="304"/>
      <c r="BO17" s="304"/>
      <c r="BP17" s="304"/>
      <c r="BQ17" s="304"/>
      <c r="BR17" s="304"/>
      <c r="BS17" s="304"/>
      <c r="BT17" s="304"/>
      <c r="BU17" s="304"/>
      <c r="BV17" s="304"/>
      <c r="BW17" s="304"/>
      <c r="BX17" s="304"/>
      <c r="BY17" s="304"/>
      <c r="BZ17" s="304"/>
      <c r="CA17" s="304"/>
      <c r="CB17" s="304"/>
      <c r="CC17" s="304"/>
      <c r="CD17" s="304"/>
      <c r="CE17" s="304"/>
      <c r="CF17" s="305"/>
    </row>
    <row r="18" spans="1:84" s="306" customFormat="1" ht="83.25" customHeight="1" x14ac:dyDescent="0.2">
      <c r="A18" s="307" t="s">
        <v>576</v>
      </c>
      <c r="B18" s="310" t="s">
        <v>577</v>
      </c>
      <c r="C18" s="300" t="s">
        <v>571</v>
      </c>
      <c r="D18" s="301">
        <v>44621</v>
      </c>
      <c r="E18" s="300" t="s">
        <v>459</v>
      </c>
      <c r="F18" s="300">
        <v>1</v>
      </c>
      <c r="G18" s="309">
        <v>6601052</v>
      </c>
      <c r="H18" s="303"/>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4"/>
      <c r="BB18" s="304"/>
      <c r="BC18" s="304"/>
      <c r="BD18" s="304"/>
      <c r="BE18" s="304"/>
      <c r="BF18" s="304"/>
      <c r="BG18" s="304"/>
      <c r="BH18" s="304"/>
      <c r="BI18" s="304"/>
      <c r="BJ18" s="304"/>
      <c r="BK18" s="304"/>
      <c r="BL18" s="304"/>
      <c r="BM18" s="304"/>
      <c r="BN18" s="304"/>
      <c r="BO18" s="304"/>
      <c r="BP18" s="304"/>
      <c r="BQ18" s="304"/>
      <c r="BR18" s="304"/>
      <c r="BS18" s="304"/>
      <c r="BT18" s="304"/>
      <c r="BU18" s="304"/>
      <c r="BV18" s="304"/>
      <c r="BW18" s="304"/>
      <c r="BX18" s="304"/>
      <c r="BY18" s="304"/>
      <c r="BZ18" s="304"/>
      <c r="CA18" s="304"/>
      <c r="CB18" s="304"/>
      <c r="CC18" s="304"/>
      <c r="CD18" s="304"/>
      <c r="CE18" s="304"/>
      <c r="CF18" s="305"/>
    </row>
    <row r="19" spans="1:84" s="307" customFormat="1" ht="83.25" customHeight="1" x14ac:dyDescent="0.2">
      <c r="A19" s="307" t="s">
        <v>578</v>
      </c>
      <c r="B19" s="308" t="s">
        <v>579</v>
      </c>
      <c r="C19" s="311" t="s">
        <v>580</v>
      </c>
      <c r="D19" s="312">
        <v>44562</v>
      </c>
      <c r="E19" s="200">
        <v>44742</v>
      </c>
      <c r="F19" s="311">
        <v>1</v>
      </c>
      <c r="G19" s="309">
        <v>11424382</v>
      </c>
      <c r="H19" s="308" t="s">
        <v>345</v>
      </c>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4"/>
      <c r="BB19" s="304"/>
      <c r="BC19" s="304"/>
      <c r="BD19" s="304"/>
      <c r="BE19" s="304"/>
      <c r="BF19" s="304"/>
      <c r="BG19" s="304"/>
      <c r="BH19" s="304"/>
      <c r="BI19" s="304"/>
      <c r="BJ19" s="304"/>
      <c r="BK19" s="304"/>
      <c r="BL19" s="304"/>
      <c r="BM19" s="304"/>
      <c r="BN19" s="304"/>
      <c r="BO19" s="304"/>
      <c r="BP19" s="304"/>
      <c r="BQ19" s="304"/>
      <c r="BR19" s="304"/>
      <c r="BS19" s="304"/>
      <c r="BT19" s="304"/>
      <c r="BU19" s="304"/>
      <c r="BV19" s="304"/>
      <c r="BW19" s="304"/>
      <c r="BX19" s="304"/>
      <c r="BY19" s="304"/>
      <c r="BZ19" s="304"/>
      <c r="CA19" s="304"/>
      <c r="CB19" s="304"/>
      <c r="CC19" s="304"/>
      <c r="CD19" s="304"/>
      <c r="CE19" s="304"/>
      <c r="CF19" s="313"/>
    </row>
    <row r="20" spans="1:84" s="304" customFormat="1" ht="83.25" customHeight="1" x14ac:dyDescent="0.2">
      <c r="A20" s="307" t="s">
        <v>581</v>
      </c>
      <c r="B20" s="308" t="s">
        <v>582</v>
      </c>
      <c r="C20" s="311" t="s">
        <v>580</v>
      </c>
      <c r="D20" s="312">
        <v>44562</v>
      </c>
      <c r="E20" s="198" t="s">
        <v>414</v>
      </c>
      <c r="F20" s="311">
        <v>1</v>
      </c>
      <c r="G20" s="309">
        <v>11424382</v>
      </c>
      <c r="H20" s="308"/>
    </row>
    <row r="21" spans="1:84" s="304" customFormat="1" ht="83.25" customHeight="1" x14ac:dyDescent="0.2">
      <c r="A21" s="307" t="s">
        <v>583</v>
      </c>
      <c r="B21" s="308" t="s">
        <v>584</v>
      </c>
      <c r="C21" s="311" t="s">
        <v>580</v>
      </c>
      <c r="D21" s="312">
        <v>44562</v>
      </c>
      <c r="E21" s="198" t="s">
        <v>414</v>
      </c>
      <c r="F21" s="311">
        <v>1</v>
      </c>
      <c r="G21" s="309">
        <v>11424382</v>
      </c>
      <c r="H21" s="308"/>
    </row>
    <row r="22" spans="1:84" s="304" customFormat="1" ht="83.25" customHeight="1" x14ac:dyDescent="0.2">
      <c r="A22" s="307" t="s">
        <v>585</v>
      </c>
      <c r="B22" s="308" t="s">
        <v>586</v>
      </c>
      <c r="C22" s="311" t="s">
        <v>580</v>
      </c>
      <c r="D22" s="312">
        <v>44743</v>
      </c>
      <c r="E22" s="312">
        <v>44915</v>
      </c>
      <c r="F22" s="311">
        <v>1</v>
      </c>
      <c r="G22" s="309">
        <v>11424382</v>
      </c>
      <c r="H22" s="308"/>
    </row>
    <row r="23" spans="1:84" s="304" customFormat="1" ht="83.25" customHeight="1" x14ac:dyDescent="0.2">
      <c r="A23" s="314" t="s">
        <v>587</v>
      </c>
      <c r="B23" s="308" t="s">
        <v>588</v>
      </c>
      <c r="C23" s="311" t="s">
        <v>589</v>
      </c>
      <c r="D23" s="312">
        <v>44562</v>
      </c>
      <c r="E23" s="312">
        <v>44650</v>
      </c>
      <c r="F23" s="311"/>
      <c r="G23" s="309">
        <v>13061016</v>
      </c>
      <c r="H23" s="308"/>
    </row>
    <row r="24" spans="1:84" s="2" customFormat="1" ht="83.25" customHeight="1" x14ac:dyDescent="0.2">
      <c r="A24" s="314" t="s">
        <v>590</v>
      </c>
      <c r="B24" s="199" t="s">
        <v>591</v>
      </c>
      <c r="C24" s="311" t="s">
        <v>589</v>
      </c>
      <c r="D24" s="311" t="s">
        <v>592</v>
      </c>
      <c r="E24" s="312">
        <v>44742</v>
      </c>
      <c r="F24" s="300">
        <v>1</v>
      </c>
      <c r="G24" s="315">
        <v>13061016</v>
      </c>
      <c r="H24" s="308" t="s">
        <v>345</v>
      </c>
    </row>
    <row r="25" spans="1:84" s="2" customFormat="1" ht="83.25" customHeight="1" x14ac:dyDescent="0.2">
      <c r="A25" s="314" t="s">
        <v>593</v>
      </c>
      <c r="B25" s="316" t="s">
        <v>594</v>
      </c>
      <c r="C25" s="311" t="s">
        <v>589</v>
      </c>
      <c r="D25" s="312">
        <v>44576</v>
      </c>
      <c r="E25" s="317">
        <v>44915</v>
      </c>
      <c r="F25" s="300">
        <v>1</v>
      </c>
      <c r="G25" s="315">
        <v>13061016</v>
      </c>
      <c r="H25" s="308"/>
    </row>
    <row r="26" spans="1:84" s="2" customFormat="1" ht="21.75" customHeight="1" x14ac:dyDescent="0.25">
      <c r="A26" s="819" t="s">
        <v>595</v>
      </c>
      <c r="B26" s="820"/>
      <c r="C26" s="820"/>
      <c r="D26" s="820"/>
      <c r="E26" s="820"/>
      <c r="F26" s="820"/>
      <c r="G26" s="820"/>
      <c r="H26" s="820"/>
    </row>
    <row r="27" spans="1:84" s="2" customFormat="1" ht="83.25" customHeight="1" x14ac:dyDescent="0.25">
      <c r="A27" s="318" t="s">
        <v>596</v>
      </c>
      <c r="B27" s="319" t="s">
        <v>597</v>
      </c>
      <c r="C27" s="311" t="s">
        <v>598</v>
      </c>
      <c r="D27" s="320">
        <v>44562</v>
      </c>
      <c r="E27" s="320">
        <v>44285</v>
      </c>
      <c r="F27" s="321">
        <v>1</v>
      </c>
      <c r="G27" s="315">
        <v>11284958</v>
      </c>
      <c r="H27" s="322"/>
    </row>
    <row r="28" spans="1:84" s="2" customFormat="1" ht="83.25" customHeight="1" x14ac:dyDescent="0.25">
      <c r="A28" s="318" t="s">
        <v>599</v>
      </c>
      <c r="B28" s="319" t="s">
        <v>600</v>
      </c>
      <c r="C28" s="311" t="s">
        <v>598</v>
      </c>
      <c r="D28" s="320">
        <v>44562</v>
      </c>
      <c r="E28" s="320">
        <v>44742</v>
      </c>
      <c r="F28" s="321">
        <v>1</v>
      </c>
      <c r="G28" s="315">
        <v>11284958</v>
      </c>
      <c r="H28" s="322"/>
    </row>
    <row r="29" spans="1:84" s="2" customFormat="1" ht="83.25" customHeight="1" x14ac:dyDescent="0.2">
      <c r="A29" s="318" t="s">
        <v>601</v>
      </c>
      <c r="B29" s="323" t="s">
        <v>602</v>
      </c>
      <c r="C29" s="311" t="s">
        <v>598</v>
      </c>
      <c r="D29" s="312">
        <v>44562</v>
      </c>
      <c r="E29" s="200">
        <v>44895</v>
      </c>
      <c r="F29" s="311">
        <v>1</v>
      </c>
      <c r="G29" s="315">
        <v>11284958</v>
      </c>
      <c r="H29" s="308"/>
    </row>
    <row r="30" spans="1:84" s="2" customFormat="1" ht="83.25" customHeight="1" x14ac:dyDescent="0.2">
      <c r="A30" s="318" t="s">
        <v>603</v>
      </c>
      <c r="B30" s="324" t="s">
        <v>604</v>
      </c>
      <c r="C30" s="311" t="s">
        <v>598</v>
      </c>
      <c r="D30" s="312">
        <v>44562</v>
      </c>
      <c r="E30" s="200">
        <v>44910</v>
      </c>
      <c r="F30" s="311">
        <v>1</v>
      </c>
      <c r="G30" s="315">
        <v>11284958</v>
      </c>
      <c r="H30" s="308"/>
    </row>
    <row r="31" spans="1:84" s="2" customFormat="1" ht="83.25" customHeight="1" x14ac:dyDescent="0.2">
      <c r="A31" s="244" t="s">
        <v>605</v>
      </c>
      <c r="B31" s="325" t="s">
        <v>606</v>
      </c>
      <c r="C31" s="311" t="s">
        <v>589</v>
      </c>
      <c r="D31" s="312">
        <v>44562</v>
      </c>
      <c r="E31" s="312">
        <v>44742</v>
      </c>
      <c r="F31" s="300">
        <v>1</v>
      </c>
      <c r="G31" s="315">
        <v>15819539</v>
      </c>
      <c r="H31" s="308"/>
    </row>
    <row r="32" spans="1:84" s="2" customFormat="1" ht="83.25" customHeight="1" x14ac:dyDescent="0.2">
      <c r="A32" s="244" t="s">
        <v>607</v>
      </c>
      <c r="B32" s="325" t="s">
        <v>608</v>
      </c>
      <c r="C32" s="311" t="s">
        <v>589</v>
      </c>
      <c r="D32" s="312">
        <v>44593</v>
      </c>
      <c r="E32" s="312">
        <v>44925</v>
      </c>
      <c r="F32" s="300">
        <v>1</v>
      </c>
      <c r="G32" s="315">
        <v>15819539</v>
      </c>
      <c r="H32" s="308"/>
    </row>
    <row r="33" spans="1:8" s="2" customFormat="1" ht="83.25" customHeight="1" x14ac:dyDescent="0.2">
      <c r="A33" s="326" t="s">
        <v>609</v>
      </c>
      <c r="B33" s="327" t="s">
        <v>610</v>
      </c>
      <c r="C33" s="328" t="s">
        <v>611</v>
      </c>
      <c r="D33" s="329">
        <v>44562</v>
      </c>
      <c r="E33" s="329">
        <v>44742</v>
      </c>
      <c r="F33" s="330">
        <v>1</v>
      </c>
      <c r="G33" s="315">
        <v>9785189</v>
      </c>
      <c r="H33" s="308"/>
    </row>
    <row r="34" spans="1:8" s="2" customFormat="1" ht="83.25" customHeight="1" x14ac:dyDescent="0.2">
      <c r="A34" s="326" t="s">
        <v>612</v>
      </c>
      <c r="B34" s="327" t="s">
        <v>613</v>
      </c>
      <c r="C34" s="328" t="s">
        <v>611</v>
      </c>
      <c r="D34" s="312">
        <v>44593</v>
      </c>
      <c r="E34" s="312">
        <v>44925</v>
      </c>
      <c r="F34" s="330">
        <v>1</v>
      </c>
      <c r="G34" s="315">
        <v>9758189</v>
      </c>
      <c r="H34" s="323"/>
    </row>
    <row r="35" spans="1:8" s="2" customFormat="1" ht="83.25" customHeight="1" x14ac:dyDescent="0.2">
      <c r="A35" s="326" t="s">
        <v>614</v>
      </c>
      <c r="B35" s="331" t="s">
        <v>615</v>
      </c>
      <c r="C35" s="311" t="s">
        <v>580</v>
      </c>
      <c r="D35" s="320">
        <v>44562</v>
      </c>
      <c r="E35" s="320">
        <v>44650</v>
      </c>
      <c r="F35" s="321">
        <v>1</v>
      </c>
      <c r="G35" s="315">
        <v>5701416</v>
      </c>
      <c r="H35" s="332"/>
    </row>
    <row r="36" spans="1:8" s="2" customFormat="1" ht="83.25" customHeight="1" x14ac:dyDescent="0.2">
      <c r="A36" s="326" t="s">
        <v>616</v>
      </c>
      <c r="B36" s="331" t="s">
        <v>617</v>
      </c>
      <c r="C36" s="311" t="s">
        <v>580</v>
      </c>
      <c r="D36" s="320">
        <v>44621</v>
      </c>
      <c r="E36" s="320">
        <v>44650</v>
      </c>
      <c r="F36" s="321">
        <v>1</v>
      </c>
      <c r="G36" s="315">
        <v>5701416</v>
      </c>
      <c r="H36" s="332"/>
    </row>
    <row r="37" spans="1:8" s="2" customFormat="1" ht="83.25" customHeight="1" x14ac:dyDescent="0.2">
      <c r="A37" s="326" t="s">
        <v>618</v>
      </c>
      <c r="B37" s="331" t="s">
        <v>619</v>
      </c>
      <c r="C37" s="311" t="s">
        <v>580</v>
      </c>
      <c r="D37" s="320">
        <v>44652</v>
      </c>
      <c r="E37" s="333">
        <v>44681</v>
      </c>
      <c r="F37" s="321">
        <v>1</v>
      </c>
      <c r="G37" s="315">
        <v>5701416</v>
      </c>
      <c r="H37" s="332"/>
    </row>
    <row r="38" spans="1:8" s="2" customFormat="1" ht="83.25" customHeight="1" x14ac:dyDescent="0.2">
      <c r="A38" s="326" t="s">
        <v>620</v>
      </c>
      <c r="B38" s="331" t="s">
        <v>621</v>
      </c>
      <c r="C38" s="311" t="s">
        <v>580</v>
      </c>
      <c r="D38" s="320">
        <v>44743</v>
      </c>
      <c r="E38" s="333">
        <v>44834</v>
      </c>
      <c r="F38" s="321">
        <v>1</v>
      </c>
      <c r="G38" s="315">
        <v>5701416</v>
      </c>
      <c r="H38" s="332"/>
    </row>
    <row r="39" spans="1:8" s="2" customFormat="1" ht="83.25" customHeight="1" x14ac:dyDescent="0.2">
      <c r="A39" s="326" t="s">
        <v>622</v>
      </c>
      <c r="B39" s="334" t="s">
        <v>623</v>
      </c>
      <c r="C39" s="300" t="s">
        <v>571</v>
      </c>
      <c r="D39" s="312">
        <v>44562</v>
      </c>
      <c r="E39" s="200">
        <v>44377</v>
      </c>
      <c r="F39" s="311">
        <v>1</v>
      </c>
      <c r="G39" s="315">
        <v>13650811</v>
      </c>
      <c r="H39" s="323"/>
    </row>
    <row r="40" spans="1:8" s="2" customFormat="1" ht="83.25" customHeight="1" x14ac:dyDescent="0.2">
      <c r="A40" s="326" t="s">
        <v>624</v>
      </c>
      <c r="B40" s="335" t="s">
        <v>625</v>
      </c>
      <c r="C40" s="300" t="s">
        <v>571</v>
      </c>
      <c r="D40" s="301">
        <v>44562</v>
      </c>
      <c r="E40" s="333" t="s">
        <v>626</v>
      </c>
      <c r="F40" s="300">
        <v>1</v>
      </c>
      <c r="G40" s="315">
        <v>13650811</v>
      </c>
      <c r="H40" s="336"/>
    </row>
    <row r="41" spans="1:8" ht="66" customHeight="1" x14ac:dyDescent="0.2">
      <c r="A41" s="821" t="s">
        <v>627</v>
      </c>
      <c r="B41" s="822"/>
      <c r="C41" s="823" t="s">
        <v>628</v>
      </c>
      <c r="D41" s="823"/>
      <c r="E41" s="822"/>
      <c r="F41" s="823" t="s">
        <v>629</v>
      </c>
      <c r="G41" s="823"/>
      <c r="H41" s="822"/>
    </row>
  </sheetData>
  <mergeCells count="20">
    <mergeCell ref="J11:N11"/>
    <mergeCell ref="A14:H14"/>
    <mergeCell ref="A26:H26"/>
    <mergeCell ref="A41:B41"/>
    <mergeCell ref="C41:E41"/>
    <mergeCell ref="F41:H41"/>
    <mergeCell ref="A12:B12"/>
    <mergeCell ref="C12:E12"/>
    <mergeCell ref="F12:H12"/>
    <mergeCell ref="B1:G2"/>
    <mergeCell ref="H1:H4"/>
    <mergeCell ref="B3:G4"/>
    <mergeCell ref="A5:H5"/>
    <mergeCell ref="A6:H6"/>
    <mergeCell ref="A7:F7"/>
    <mergeCell ref="G7:H7"/>
    <mergeCell ref="A8:D8"/>
    <mergeCell ref="E8:H8"/>
    <mergeCell ref="A9:C11"/>
    <mergeCell ref="D9:H9"/>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F55BC-D1D7-48DC-B6AD-825CF6CF97E3}">
  <dimension ref="A1:N17"/>
  <sheetViews>
    <sheetView workbookViewId="0">
      <selection activeCell="D14" sqref="D14"/>
    </sheetView>
  </sheetViews>
  <sheetFormatPr baseColWidth="10" defaultRowHeight="33" customHeight="1" x14ac:dyDescent="0.25"/>
  <cols>
    <col min="1" max="1" width="27" style="3" customWidth="1"/>
    <col min="2" max="2" width="62.140625" style="3" customWidth="1"/>
    <col min="3" max="3" width="24" style="3" customWidth="1"/>
    <col min="4" max="5" width="15.7109375" style="4" customWidth="1"/>
    <col min="6" max="6" width="17.42578125" style="4" customWidth="1"/>
    <col min="7" max="7" width="18.7109375" style="4" customWidth="1"/>
    <col min="8" max="8" width="21.42578125" style="3" customWidth="1"/>
    <col min="9" max="256" width="11.42578125" style="3"/>
    <col min="257" max="257" width="27" style="3" customWidth="1"/>
    <col min="258" max="258" width="48.85546875" style="3" customWidth="1"/>
    <col min="259" max="259" width="24" style="3" customWidth="1"/>
    <col min="260" max="261" width="15.7109375" style="3" customWidth="1"/>
    <col min="262" max="262" width="17.42578125" style="3" customWidth="1"/>
    <col min="263" max="263" width="18.7109375" style="3" customWidth="1"/>
    <col min="264" max="264" width="21.42578125" style="3" customWidth="1"/>
    <col min="265" max="512" width="11.42578125" style="3"/>
    <col min="513" max="513" width="27" style="3" customWidth="1"/>
    <col min="514" max="514" width="48.85546875" style="3" customWidth="1"/>
    <col min="515" max="515" width="24" style="3" customWidth="1"/>
    <col min="516" max="517" width="15.7109375" style="3" customWidth="1"/>
    <col min="518" max="518" width="17.42578125" style="3" customWidth="1"/>
    <col min="519" max="519" width="18.7109375" style="3" customWidth="1"/>
    <col min="520" max="520" width="21.42578125" style="3" customWidth="1"/>
    <col min="521" max="768" width="11.42578125" style="3"/>
    <col min="769" max="769" width="27" style="3" customWidth="1"/>
    <col min="770" max="770" width="48.85546875" style="3" customWidth="1"/>
    <col min="771" max="771" width="24" style="3" customWidth="1"/>
    <col min="772" max="773" width="15.7109375" style="3" customWidth="1"/>
    <col min="774" max="774" width="17.42578125" style="3" customWidth="1"/>
    <col min="775" max="775" width="18.7109375" style="3" customWidth="1"/>
    <col min="776" max="776" width="21.42578125" style="3" customWidth="1"/>
    <col min="777" max="1024" width="11.42578125" style="3"/>
    <col min="1025" max="1025" width="27" style="3" customWidth="1"/>
    <col min="1026" max="1026" width="48.85546875" style="3" customWidth="1"/>
    <col min="1027" max="1027" width="24" style="3" customWidth="1"/>
    <col min="1028" max="1029" width="15.7109375" style="3" customWidth="1"/>
    <col min="1030" max="1030" width="17.42578125" style="3" customWidth="1"/>
    <col min="1031" max="1031" width="18.7109375" style="3" customWidth="1"/>
    <col min="1032" max="1032" width="21.42578125" style="3" customWidth="1"/>
    <col min="1033" max="1280" width="11.42578125" style="3"/>
    <col min="1281" max="1281" width="27" style="3" customWidth="1"/>
    <col min="1282" max="1282" width="48.85546875" style="3" customWidth="1"/>
    <col min="1283" max="1283" width="24" style="3" customWidth="1"/>
    <col min="1284" max="1285" width="15.7109375" style="3" customWidth="1"/>
    <col min="1286" max="1286" width="17.42578125" style="3" customWidth="1"/>
    <col min="1287" max="1287" width="18.7109375" style="3" customWidth="1"/>
    <col min="1288" max="1288" width="21.42578125" style="3" customWidth="1"/>
    <col min="1289" max="1536" width="11.42578125" style="3"/>
    <col min="1537" max="1537" width="27" style="3" customWidth="1"/>
    <col min="1538" max="1538" width="48.85546875" style="3" customWidth="1"/>
    <col min="1539" max="1539" width="24" style="3" customWidth="1"/>
    <col min="1540" max="1541" width="15.7109375" style="3" customWidth="1"/>
    <col min="1542" max="1542" width="17.42578125" style="3" customWidth="1"/>
    <col min="1543" max="1543" width="18.7109375" style="3" customWidth="1"/>
    <col min="1544" max="1544" width="21.42578125" style="3" customWidth="1"/>
    <col min="1545" max="1792" width="11.42578125" style="3"/>
    <col min="1793" max="1793" width="27" style="3" customWidth="1"/>
    <col min="1794" max="1794" width="48.85546875" style="3" customWidth="1"/>
    <col min="1795" max="1795" width="24" style="3" customWidth="1"/>
    <col min="1796" max="1797" width="15.7109375" style="3" customWidth="1"/>
    <col min="1798" max="1798" width="17.42578125" style="3" customWidth="1"/>
    <col min="1799" max="1799" width="18.7109375" style="3" customWidth="1"/>
    <col min="1800" max="1800" width="21.42578125" style="3" customWidth="1"/>
    <col min="1801" max="2048" width="11.42578125" style="3"/>
    <col min="2049" max="2049" width="27" style="3" customWidth="1"/>
    <col min="2050" max="2050" width="48.85546875" style="3" customWidth="1"/>
    <col min="2051" max="2051" width="24" style="3" customWidth="1"/>
    <col min="2052" max="2053" width="15.7109375" style="3" customWidth="1"/>
    <col min="2054" max="2054" width="17.42578125" style="3" customWidth="1"/>
    <col min="2055" max="2055" width="18.7109375" style="3" customWidth="1"/>
    <col min="2056" max="2056" width="21.42578125" style="3" customWidth="1"/>
    <col min="2057" max="2304" width="11.42578125" style="3"/>
    <col min="2305" max="2305" width="27" style="3" customWidth="1"/>
    <col min="2306" max="2306" width="48.85546875" style="3" customWidth="1"/>
    <col min="2307" max="2307" width="24" style="3" customWidth="1"/>
    <col min="2308" max="2309" width="15.7109375" style="3" customWidth="1"/>
    <col min="2310" max="2310" width="17.42578125" style="3" customWidth="1"/>
    <col min="2311" max="2311" width="18.7109375" style="3" customWidth="1"/>
    <col min="2312" max="2312" width="21.42578125" style="3" customWidth="1"/>
    <col min="2313" max="2560" width="11.42578125" style="3"/>
    <col min="2561" max="2561" width="27" style="3" customWidth="1"/>
    <col min="2562" max="2562" width="48.85546875" style="3" customWidth="1"/>
    <col min="2563" max="2563" width="24" style="3" customWidth="1"/>
    <col min="2564" max="2565" width="15.7109375" style="3" customWidth="1"/>
    <col min="2566" max="2566" width="17.42578125" style="3" customWidth="1"/>
    <col min="2567" max="2567" width="18.7109375" style="3" customWidth="1"/>
    <col min="2568" max="2568" width="21.42578125" style="3" customWidth="1"/>
    <col min="2569" max="2816" width="11.42578125" style="3"/>
    <col min="2817" max="2817" width="27" style="3" customWidth="1"/>
    <col min="2818" max="2818" width="48.85546875" style="3" customWidth="1"/>
    <col min="2819" max="2819" width="24" style="3" customWidth="1"/>
    <col min="2820" max="2821" width="15.7109375" style="3" customWidth="1"/>
    <col min="2822" max="2822" width="17.42578125" style="3" customWidth="1"/>
    <col min="2823" max="2823" width="18.7109375" style="3" customWidth="1"/>
    <col min="2824" max="2824" width="21.42578125" style="3" customWidth="1"/>
    <col min="2825" max="3072" width="11.42578125" style="3"/>
    <col min="3073" max="3073" width="27" style="3" customWidth="1"/>
    <col min="3074" max="3074" width="48.85546875" style="3" customWidth="1"/>
    <col min="3075" max="3075" width="24" style="3" customWidth="1"/>
    <col min="3076" max="3077" width="15.7109375" style="3" customWidth="1"/>
    <col min="3078" max="3078" width="17.42578125" style="3" customWidth="1"/>
    <col min="3079" max="3079" width="18.7109375" style="3" customWidth="1"/>
    <col min="3080" max="3080" width="21.42578125" style="3" customWidth="1"/>
    <col min="3081" max="3328" width="11.42578125" style="3"/>
    <col min="3329" max="3329" width="27" style="3" customWidth="1"/>
    <col min="3330" max="3330" width="48.85546875" style="3" customWidth="1"/>
    <col min="3331" max="3331" width="24" style="3" customWidth="1"/>
    <col min="3332" max="3333" width="15.7109375" style="3" customWidth="1"/>
    <col min="3334" max="3334" width="17.42578125" style="3" customWidth="1"/>
    <col min="3335" max="3335" width="18.7109375" style="3" customWidth="1"/>
    <col min="3336" max="3336" width="21.42578125" style="3" customWidth="1"/>
    <col min="3337" max="3584" width="11.42578125" style="3"/>
    <col min="3585" max="3585" width="27" style="3" customWidth="1"/>
    <col min="3586" max="3586" width="48.85546875" style="3" customWidth="1"/>
    <col min="3587" max="3587" width="24" style="3" customWidth="1"/>
    <col min="3588" max="3589" width="15.7109375" style="3" customWidth="1"/>
    <col min="3590" max="3590" width="17.42578125" style="3" customWidth="1"/>
    <col min="3591" max="3591" width="18.7109375" style="3" customWidth="1"/>
    <col min="3592" max="3592" width="21.42578125" style="3" customWidth="1"/>
    <col min="3593" max="3840" width="11.42578125" style="3"/>
    <col min="3841" max="3841" width="27" style="3" customWidth="1"/>
    <col min="3842" max="3842" width="48.85546875" style="3" customWidth="1"/>
    <col min="3843" max="3843" width="24" style="3" customWidth="1"/>
    <col min="3844" max="3845" width="15.7109375" style="3" customWidth="1"/>
    <col min="3846" max="3846" width="17.42578125" style="3" customWidth="1"/>
    <col min="3847" max="3847" width="18.7109375" style="3" customWidth="1"/>
    <col min="3848" max="3848" width="21.42578125" style="3" customWidth="1"/>
    <col min="3849" max="4096" width="11.42578125" style="3"/>
    <col min="4097" max="4097" width="27" style="3" customWidth="1"/>
    <col min="4098" max="4098" width="48.85546875" style="3" customWidth="1"/>
    <col min="4099" max="4099" width="24" style="3" customWidth="1"/>
    <col min="4100" max="4101" width="15.7109375" style="3" customWidth="1"/>
    <col min="4102" max="4102" width="17.42578125" style="3" customWidth="1"/>
    <col min="4103" max="4103" width="18.7109375" style="3" customWidth="1"/>
    <col min="4104" max="4104" width="21.42578125" style="3" customWidth="1"/>
    <col min="4105" max="4352" width="11.42578125" style="3"/>
    <col min="4353" max="4353" width="27" style="3" customWidth="1"/>
    <col min="4354" max="4354" width="48.85546875" style="3" customWidth="1"/>
    <col min="4355" max="4355" width="24" style="3" customWidth="1"/>
    <col min="4356" max="4357" width="15.7109375" style="3" customWidth="1"/>
    <col min="4358" max="4358" width="17.42578125" style="3" customWidth="1"/>
    <col min="4359" max="4359" width="18.7109375" style="3" customWidth="1"/>
    <col min="4360" max="4360" width="21.42578125" style="3" customWidth="1"/>
    <col min="4361" max="4608" width="11.42578125" style="3"/>
    <col min="4609" max="4609" width="27" style="3" customWidth="1"/>
    <col min="4610" max="4610" width="48.85546875" style="3" customWidth="1"/>
    <col min="4611" max="4611" width="24" style="3" customWidth="1"/>
    <col min="4612" max="4613" width="15.7109375" style="3" customWidth="1"/>
    <col min="4614" max="4614" width="17.42578125" style="3" customWidth="1"/>
    <col min="4615" max="4615" width="18.7109375" style="3" customWidth="1"/>
    <col min="4616" max="4616" width="21.42578125" style="3" customWidth="1"/>
    <col min="4617" max="4864" width="11.42578125" style="3"/>
    <col min="4865" max="4865" width="27" style="3" customWidth="1"/>
    <col min="4866" max="4866" width="48.85546875" style="3" customWidth="1"/>
    <col min="4867" max="4867" width="24" style="3" customWidth="1"/>
    <col min="4868" max="4869" width="15.7109375" style="3" customWidth="1"/>
    <col min="4870" max="4870" width="17.42578125" style="3" customWidth="1"/>
    <col min="4871" max="4871" width="18.7109375" style="3" customWidth="1"/>
    <col min="4872" max="4872" width="21.42578125" style="3" customWidth="1"/>
    <col min="4873" max="5120" width="11.42578125" style="3"/>
    <col min="5121" max="5121" width="27" style="3" customWidth="1"/>
    <col min="5122" max="5122" width="48.85546875" style="3" customWidth="1"/>
    <col min="5123" max="5123" width="24" style="3" customWidth="1"/>
    <col min="5124" max="5125" width="15.7109375" style="3" customWidth="1"/>
    <col min="5126" max="5126" width="17.42578125" style="3" customWidth="1"/>
    <col min="5127" max="5127" width="18.7109375" style="3" customWidth="1"/>
    <col min="5128" max="5128" width="21.42578125" style="3" customWidth="1"/>
    <col min="5129" max="5376" width="11.42578125" style="3"/>
    <col min="5377" max="5377" width="27" style="3" customWidth="1"/>
    <col min="5378" max="5378" width="48.85546875" style="3" customWidth="1"/>
    <col min="5379" max="5379" width="24" style="3" customWidth="1"/>
    <col min="5380" max="5381" width="15.7109375" style="3" customWidth="1"/>
    <col min="5382" max="5382" width="17.42578125" style="3" customWidth="1"/>
    <col min="5383" max="5383" width="18.7109375" style="3" customWidth="1"/>
    <col min="5384" max="5384" width="21.42578125" style="3" customWidth="1"/>
    <col min="5385" max="5632" width="11.42578125" style="3"/>
    <col min="5633" max="5633" width="27" style="3" customWidth="1"/>
    <col min="5634" max="5634" width="48.85546875" style="3" customWidth="1"/>
    <col min="5635" max="5635" width="24" style="3" customWidth="1"/>
    <col min="5636" max="5637" width="15.7109375" style="3" customWidth="1"/>
    <col min="5638" max="5638" width="17.42578125" style="3" customWidth="1"/>
    <col min="5639" max="5639" width="18.7109375" style="3" customWidth="1"/>
    <col min="5640" max="5640" width="21.42578125" style="3" customWidth="1"/>
    <col min="5641" max="5888" width="11.42578125" style="3"/>
    <col min="5889" max="5889" width="27" style="3" customWidth="1"/>
    <col min="5890" max="5890" width="48.85546875" style="3" customWidth="1"/>
    <col min="5891" max="5891" width="24" style="3" customWidth="1"/>
    <col min="5892" max="5893" width="15.7109375" style="3" customWidth="1"/>
    <col min="5894" max="5894" width="17.42578125" style="3" customWidth="1"/>
    <col min="5895" max="5895" width="18.7109375" style="3" customWidth="1"/>
    <col min="5896" max="5896" width="21.42578125" style="3" customWidth="1"/>
    <col min="5897" max="6144" width="11.42578125" style="3"/>
    <col min="6145" max="6145" width="27" style="3" customWidth="1"/>
    <col min="6146" max="6146" width="48.85546875" style="3" customWidth="1"/>
    <col min="6147" max="6147" width="24" style="3" customWidth="1"/>
    <col min="6148" max="6149" width="15.7109375" style="3" customWidth="1"/>
    <col min="6150" max="6150" width="17.42578125" style="3" customWidth="1"/>
    <col min="6151" max="6151" width="18.7109375" style="3" customWidth="1"/>
    <col min="6152" max="6152" width="21.42578125" style="3" customWidth="1"/>
    <col min="6153" max="6400" width="11.42578125" style="3"/>
    <col min="6401" max="6401" width="27" style="3" customWidth="1"/>
    <col min="6402" max="6402" width="48.85546875" style="3" customWidth="1"/>
    <col min="6403" max="6403" width="24" style="3" customWidth="1"/>
    <col min="6404" max="6405" width="15.7109375" style="3" customWidth="1"/>
    <col min="6406" max="6406" width="17.42578125" style="3" customWidth="1"/>
    <col min="6407" max="6407" width="18.7109375" style="3" customWidth="1"/>
    <col min="6408" max="6408" width="21.42578125" style="3" customWidth="1"/>
    <col min="6409" max="6656" width="11.42578125" style="3"/>
    <col min="6657" max="6657" width="27" style="3" customWidth="1"/>
    <col min="6658" max="6658" width="48.85546875" style="3" customWidth="1"/>
    <col min="6659" max="6659" width="24" style="3" customWidth="1"/>
    <col min="6660" max="6661" width="15.7109375" style="3" customWidth="1"/>
    <col min="6662" max="6662" width="17.42578125" style="3" customWidth="1"/>
    <col min="6663" max="6663" width="18.7109375" style="3" customWidth="1"/>
    <col min="6664" max="6664" width="21.42578125" style="3" customWidth="1"/>
    <col min="6665" max="6912" width="11.42578125" style="3"/>
    <col min="6913" max="6913" width="27" style="3" customWidth="1"/>
    <col min="6914" max="6914" width="48.85546875" style="3" customWidth="1"/>
    <col min="6915" max="6915" width="24" style="3" customWidth="1"/>
    <col min="6916" max="6917" width="15.7109375" style="3" customWidth="1"/>
    <col min="6918" max="6918" width="17.42578125" style="3" customWidth="1"/>
    <col min="6919" max="6919" width="18.7109375" style="3" customWidth="1"/>
    <col min="6920" max="6920" width="21.42578125" style="3" customWidth="1"/>
    <col min="6921" max="7168" width="11.42578125" style="3"/>
    <col min="7169" max="7169" width="27" style="3" customWidth="1"/>
    <col min="7170" max="7170" width="48.85546875" style="3" customWidth="1"/>
    <col min="7171" max="7171" width="24" style="3" customWidth="1"/>
    <col min="7172" max="7173" width="15.7109375" style="3" customWidth="1"/>
    <col min="7174" max="7174" width="17.42578125" style="3" customWidth="1"/>
    <col min="7175" max="7175" width="18.7109375" style="3" customWidth="1"/>
    <col min="7176" max="7176" width="21.42578125" style="3" customWidth="1"/>
    <col min="7177" max="7424" width="11.42578125" style="3"/>
    <col min="7425" max="7425" width="27" style="3" customWidth="1"/>
    <col min="7426" max="7426" width="48.85546875" style="3" customWidth="1"/>
    <col min="7427" max="7427" width="24" style="3" customWidth="1"/>
    <col min="7428" max="7429" width="15.7109375" style="3" customWidth="1"/>
    <col min="7430" max="7430" width="17.42578125" style="3" customWidth="1"/>
    <col min="7431" max="7431" width="18.7109375" style="3" customWidth="1"/>
    <col min="7432" max="7432" width="21.42578125" style="3" customWidth="1"/>
    <col min="7433" max="7680" width="11.42578125" style="3"/>
    <col min="7681" max="7681" width="27" style="3" customWidth="1"/>
    <col min="7682" max="7682" width="48.85546875" style="3" customWidth="1"/>
    <col min="7683" max="7683" width="24" style="3" customWidth="1"/>
    <col min="7684" max="7685" width="15.7109375" style="3" customWidth="1"/>
    <col min="7686" max="7686" width="17.42578125" style="3" customWidth="1"/>
    <col min="7687" max="7687" width="18.7109375" style="3" customWidth="1"/>
    <col min="7688" max="7688" width="21.42578125" style="3" customWidth="1"/>
    <col min="7689" max="7936" width="11.42578125" style="3"/>
    <col min="7937" max="7937" width="27" style="3" customWidth="1"/>
    <col min="7938" max="7938" width="48.85546875" style="3" customWidth="1"/>
    <col min="7939" max="7939" width="24" style="3" customWidth="1"/>
    <col min="7940" max="7941" width="15.7109375" style="3" customWidth="1"/>
    <col min="7942" max="7942" width="17.42578125" style="3" customWidth="1"/>
    <col min="7943" max="7943" width="18.7109375" style="3" customWidth="1"/>
    <col min="7944" max="7944" width="21.42578125" style="3" customWidth="1"/>
    <col min="7945" max="8192" width="11.42578125" style="3"/>
    <col min="8193" max="8193" width="27" style="3" customWidth="1"/>
    <col min="8194" max="8194" width="48.85546875" style="3" customWidth="1"/>
    <col min="8195" max="8195" width="24" style="3" customWidth="1"/>
    <col min="8196" max="8197" width="15.7109375" style="3" customWidth="1"/>
    <col min="8198" max="8198" width="17.42578125" style="3" customWidth="1"/>
    <col min="8199" max="8199" width="18.7109375" style="3" customWidth="1"/>
    <col min="8200" max="8200" width="21.42578125" style="3" customWidth="1"/>
    <col min="8201" max="8448" width="11.42578125" style="3"/>
    <col min="8449" max="8449" width="27" style="3" customWidth="1"/>
    <col min="8450" max="8450" width="48.85546875" style="3" customWidth="1"/>
    <col min="8451" max="8451" width="24" style="3" customWidth="1"/>
    <col min="8452" max="8453" width="15.7109375" style="3" customWidth="1"/>
    <col min="8454" max="8454" width="17.42578125" style="3" customWidth="1"/>
    <col min="8455" max="8455" width="18.7109375" style="3" customWidth="1"/>
    <col min="8456" max="8456" width="21.42578125" style="3" customWidth="1"/>
    <col min="8457" max="8704" width="11.42578125" style="3"/>
    <col min="8705" max="8705" width="27" style="3" customWidth="1"/>
    <col min="8706" max="8706" width="48.85546875" style="3" customWidth="1"/>
    <col min="8707" max="8707" width="24" style="3" customWidth="1"/>
    <col min="8708" max="8709" width="15.7109375" style="3" customWidth="1"/>
    <col min="8710" max="8710" width="17.42578125" style="3" customWidth="1"/>
    <col min="8711" max="8711" width="18.7109375" style="3" customWidth="1"/>
    <col min="8712" max="8712" width="21.42578125" style="3" customWidth="1"/>
    <col min="8713" max="8960" width="11.42578125" style="3"/>
    <col min="8961" max="8961" width="27" style="3" customWidth="1"/>
    <col min="8962" max="8962" width="48.85546875" style="3" customWidth="1"/>
    <col min="8963" max="8963" width="24" style="3" customWidth="1"/>
    <col min="8964" max="8965" width="15.7109375" style="3" customWidth="1"/>
    <col min="8966" max="8966" width="17.42578125" style="3" customWidth="1"/>
    <col min="8967" max="8967" width="18.7109375" style="3" customWidth="1"/>
    <col min="8968" max="8968" width="21.42578125" style="3" customWidth="1"/>
    <col min="8969" max="9216" width="11.42578125" style="3"/>
    <col min="9217" max="9217" width="27" style="3" customWidth="1"/>
    <col min="9218" max="9218" width="48.85546875" style="3" customWidth="1"/>
    <col min="9219" max="9219" width="24" style="3" customWidth="1"/>
    <col min="9220" max="9221" width="15.7109375" style="3" customWidth="1"/>
    <col min="9222" max="9222" width="17.42578125" style="3" customWidth="1"/>
    <col min="9223" max="9223" width="18.7109375" style="3" customWidth="1"/>
    <col min="9224" max="9224" width="21.42578125" style="3" customWidth="1"/>
    <col min="9225" max="9472" width="11.42578125" style="3"/>
    <col min="9473" max="9473" width="27" style="3" customWidth="1"/>
    <col min="9474" max="9474" width="48.85546875" style="3" customWidth="1"/>
    <col min="9475" max="9475" width="24" style="3" customWidth="1"/>
    <col min="9476" max="9477" width="15.7109375" style="3" customWidth="1"/>
    <col min="9478" max="9478" width="17.42578125" style="3" customWidth="1"/>
    <col min="9479" max="9479" width="18.7109375" style="3" customWidth="1"/>
    <col min="9480" max="9480" width="21.42578125" style="3" customWidth="1"/>
    <col min="9481" max="9728" width="11.42578125" style="3"/>
    <col min="9729" max="9729" width="27" style="3" customWidth="1"/>
    <col min="9730" max="9730" width="48.85546875" style="3" customWidth="1"/>
    <col min="9731" max="9731" width="24" style="3" customWidth="1"/>
    <col min="9732" max="9733" width="15.7109375" style="3" customWidth="1"/>
    <col min="9734" max="9734" width="17.42578125" style="3" customWidth="1"/>
    <col min="9735" max="9735" width="18.7109375" style="3" customWidth="1"/>
    <col min="9736" max="9736" width="21.42578125" style="3" customWidth="1"/>
    <col min="9737" max="9984" width="11.42578125" style="3"/>
    <col min="9985" max="9985" width="27" style="3" customWidth="1"/>
    <col min="9986" max="9986" width="48.85546875" style="3" customWidth="1"/>
    <col min="9987" max="9987" width="24" style="3" customWidth="1"/>
    <col min="9988" max="9989" width="15.7109375" style="3" customWidth="1"/>
    <col min="9990" max="9990" width="17.42578125" style="3" customWidth="1"/>
    <col min="9991" max="9991" width="18.7109375" style="3" customWidth="1"/>
    <col min="9992" max="9992" width="21.42578125" style="3" customWidth="1"/>
    <col min="9993" max="10240" width="11.42578125" style="3"/>
    <col min="10241" max="10241" width="27" style="3" customWidth="1"/>
    <col min="10242" max="10242" width="48.85546875" style="3" customWidth="1"/>
    <col min="10243" max="10243" width="24" style="3" customWidth="1"/>
    <col min="10244" max="10245" width="15.7109375" style="3" customWidth="1"/>
    <col min="10246" max="10246" width="17.42578125" style="3" customWidth="1"/>
    <col min="10247" max="10247" width="18.7109375" style="3" customWidth="1"/>
    <col min="10248" max="10248" width="21.42578125" style="3" customWidth="1"/>
    <col min="10249" max="10496" width="11.42578125" style="3"/>
    <col min="10497" max="10497" width="27" style="3" customWidth="1"/>
    <col min="10498" max="10498" width="48.85546875" style="3" customWidth="1"/>
    <col min="10499" max="10499" width="24" style="3" customWidth="1"/>
    <col min="10500" max="10501" width="15.7109375" style="3" customWidth="1"/>
    <col min="10502" max="10502" width="17.42578125" style="3" customWidth="1"/>
    <col min="10503" max="10503" width="18.7109375" style="3" customWidth="1"/>
    <col min="10504" max="10504" width="21.42578125" style="3" customWidth="1"/>
    <col min="10505" max="10752" width="11.42578125" style="3"/>
    <col min="10753" max="10753" width="27" style="3" customWidth="1"/>
    <col min="10754" max="10754" width="48.85546875" style="3" customWidth="1"/>
    <col min="10755" max="10755" width="24" style="3" customWidth="1"/>
    <col min="10756" max="10757" width="15.7109375" style="3" customWidth="1"/>
    <col min="10758" max="10758" width="17.42578125" style="3" customWidth="1"/>
    <col min="10759" max="10759" width="18.7109375" style="3" customWidth="1"/>
    <col min="10760" max="10760" width="21.42578125" style="3" customWidth="1"/>
    <col min="10761" max="11008" width="11.42578125" style="3"/>
    <col min="11009" max="11009" width="27" style="3" customWidth="1"/>
    <col min="11010" max="11010" width="48.85546875" style="3" customWidth="1"/>
    <col min="11011" max="11011" width="24" style="3" customWidth="1"/>
    <col min="11012" max="11013" width="15.7109375" style="3" customWidth="1"/>
    <col min="11014" max="11014" width="17.42578125" style="3" customWidth="1"/>
    <col min="11015" max="11015" width="18.7109375" style="3" customWidth="1"/>
    <col min="11016" max="11016" width="21.42578125" style="3" customWidth="1"/>
    <col min="11017" max="11264" width="11.42578125" style="3"/>
    <col min="11265" max="11265" width="27" style="3" customWidth="1"/>
    <col min="11266" max="11266" width="48.85546875" style="3" customWidth="1"/>
    <col min="11267" max="11267" width="24" style="3" customWidth="1"/>
    <col min="11268" max="11269" width="15.7109375" style="3" customWidth="1"/>
    <col min="11270" max="11270" width="17.42578125" style="3" customWidth="1"/>
    <col min="11271" max="11271" width="18.7109375" style="3" customWidth="1"/>
    <col min="11272" max="11272" width="21.42578125" style="3" customWidth="1"/>
    <col min="11273" max="11520" width="11.42578125" style="3"/>
    <col min="11521" max="11521" width="27" style="3" customWidth="1"/>
    <col min="11522" max="11522" width="48.85546875" style="3" customWidth="1"/>
    <col min="11523" max="11523" width="24" style="3" customWidth="1"/>
    <col min="11524" max="11525" width="15.7109375" style="3" customWidth="1"/>
    <col min="11526" max="11526" width="17.42578125" style="3" customWidth="1"/>
    <col min="11527" max="11527" width="18.7109375" style="3" customWidth="1"/>
    <col min="11528" max="11528" width="21.42578125" style="3" customWidth="1"/>
    <col min="11529" max="11776" width="11.42578125" style="3"/>
    <col min="11777" max="11777" width="27" style="3" customWidth="1"/>
    <col min="11778" max="11778" width="48.85546875" style="3" customWidth="1"/>
    <col min="11779" max="11779" width="24" style="3" customWidth="1"/>
    <col min="11780" max="11781" width="15.7109375" style="3" customWidth="1"/>
    <col min="11782" max="11782" width="17.42578125" style="3" customWidth="1"/>
    <col min="11783" max="11783" width="18.7109375" style="3" customWidth="1"/>
    <col min="11784" max="11784" width="21.42578125" style="3" customWidth="1"/>
    <col min="11785" max="12032" width="11.42578125" style="3"/>
    <col min="12033" max="12033" width="27" style="3" customWidth="1"/>
    <col min="12034" max="12034" width="48.85546875" style="3" customWidth="1"/>
    <col min="12035" max="12035" width="24" style="3" customWidth="1"/>
    <col min="12036" max="12037" width="15.7109375" style="3" customWidth="1"/>
    <col min="12038" max="12038" width="17.42578125" style="3" customWidth="1"/>
    <col min="12039" max="12039" width="18.7109375" style="3" customWidth="1"/>
    <col min="12040" max="12040" width="21.42578125" style="3" customWidth="1"/>
    <col min="12041" max="12288" width="11.42578125" style="3"/>
    <col min="12289" max="12289" width="27" style="3" customWidth="1"/>
    <col min="12290" max="12290" width="48.85546875" style="3" customWidth="1"/>
    <col min="12291" max="12291" width="24" style="3" customWidth="1"/>
    <col min="12292" max="12293" width="15.7109375" style="3" customWidth="1"/>
    <col min="12294" max="12294" width="17.42578125" style="3" customWidth="1"/>
    <col min="12295" max="12295" width="18.7109375" style="3" customWidth="1"/>
    <col min="12296" max="12296" width="21.42578125" style="3" customWidth="1"/>
    <col min="12297" max="12544" width="11.42578125" style="3"/>
    <col min="12545" max="12545" width="27" style="3" customWidth="1"/>
    <col min="12546" max="12546" width="48.85546875" style="3" customWidth="1"/>
    <col min="12547" max="12547" width="24" style="3" customWidth="1"/>
    <col min="12548" max="12549" width="15.7109375" style="3" customWidth="1"/>
    <col min="12550" max="12550" width="17.42578125" style="3" customWidth="1"/>
    <col min="12551" max="12551" width="18.7109375" style="3" customWidth="1"/>
    <col min="12552" max="12552" width="21.42578125" style="3" customWidth="1"/>
    <col min="12553" max="12800" width="11.42578125" style="3"/>
    <col min="12801" max="12801" width="27" style="3" customWidth="1"/>
    <col min="12802" max="12802" width="48.85546875" style="3" customWidth="1"/>
    <col min="12803" max="12803" width="24" style="3" customWidth="1"/>
    <col min="12804" max="12805" width="15.7109375" style="3" customWidth="1"/>
    <col min="12806" max="12806" width="17.42578125" style="3" customWidth="1"/>
    <col min="12807" max="12807" width="18.7109375" style="3" customWidth="1"/>
    <col min="12808" max="12808" width="21.42578125" style="3" customWidth="1"/>
    <col min="12809" max="13056" width="11.42578125" style="3"/>
    <col min="13057" max="13057" width="27" style="3" customWidth="1"/>
    <col min="13058" max="13058" width="48.85546875" style="3" customWidth="1"/>
    <col min="13059" max="13059" width="24" style="3" customWidth="1"/>
    <col min="13060" max="13061" width="15.7109375" style="3" customWidth="1"/>
    <col min="13062" max="13062" width="17.42578125" style="3" customWidth="1"/>
    <col min="13063" max="13063" width="18.7109375" style="3" customWidth="1"/>
    <col min="13064" max="13064" width="21.42578125" style="3" customWidth="1"/>
    <col min="13065" max="13312" width="11.42578125" style="3"/>
    <col min="13313" max="13313" width="27" style="3" customWidth="1"/>
    <col min="13314" max="13314" width="48.85546875" style="3" customWidth="1"/>
    <col min="13315" max="13315" width="24" style="3" customWidth="1"/>
    <col min="13316" max="13317" width="15.7109375" style="3" customWidth="1"/>
    <col min="13318" max="13318" width="17.42578125" style="3" customWidth="1"/>
    <col min="13319" max="13319" width="18.7109375" style="3" customWidth="1"/>
    <col min="13320" max="13320" width="21.42578125" style="3" customWidth="1"/>
    <col min="13321" max="13568" width="11.42578125" style="3"/>
    <col min="13569" max="13569" width="27" style="3" customWidth="1"/>
    <col min="13570" max="13570" width="48.85546875" style="3" customWidth="1"/>
    <col min="13571" max="13571" width="24" style="3" customWidth="1"/>
    <col min="13572" max="13573" width="15.7109375" style="3" customWidth="1"/>
    <col min="13574" max="13574" width="17.42578125" style="3" customWidth="1"/>
    <col min="13575" max="13575" width="18.7109375" style="3" customWidth="1"/>
    <col min="13576" max="13576" width="21.42578125" style="3" customWidth="1"/>
    <col min="13577" max="13824" width="11.42578125" style="3"/>
    <col min="13825" max="13825" width="27" style="3" customWidth="1"/>
    <col min="13826" max="13826" width="48.85546875" style="3" customWidth="1"/>
    <col min="13827" max="13827" width="24" style="3" customWidth="1"/>
    <col min="13828" max="13829" width="15.7109375" style="3" customWidth="1"/>
    <col min="13830" max="13830" width="17.42578125" style="3" customWidth="1"/>
    <col min="13831" max="13831" width="18.7109375" style="3" customWidth="1"/>
    <col min="13832" max="13832" width="21.42578125" style="3" customWidth="1"/>
    <col min="13833" max="14080" width="11.42578125" style="3"/>
    <col min="14081" max="14081" width="27" style="3" customWidth="1"/>
    <col min="14082" max="14082" width="48.85546875" style="3" customWidth="1"/>
    <col min="14083" max="14083" width="24" style="3" customWidth="1"/>
    <col min="14084" max="14085" width="15.7109375" style="3" customWidth="1"/>
    <col min="14086" max="14086" width="17.42578125" style="3" customWidth="1"/>
    <col min="14087" max="14087" width="18.7109375" style="3" customWidth="1"/>
    <col min="14088" max="14088" width="21.42578125" style="3" customWidth="1"/>
    <col min="14089" max="14336" width="11.42578125" style="3"/>
    <col min="14337" max="14337" width="27" style="3" customWidth="1"/>
    <col min="14338" max="14338" width="48.85546875" style="3" customWidth="1"/>
    <col min="14339" max="14339" width="24" style="3" customWidth="1"/>
    <col min="14340" max="14341" width="15.7109375" style="3" customWidth="1"/>
    <col min="14342" max="14342" width="17.42578125" style="3" customWidth="1"/>
    <col min="14343" max="14343" width="18.7109375" style="3" customWidth="1"/>
    <col min="14344" max="14344" width="21.42578125" style="3" customWidth="1"/>
    <col min="14345" max="14592" width="11.42578125" style="3"/>
    <col min="14593" max="14593" width="27" style="3" customWidth="1"/>
    <col min="14594" max="14594" width="48.85546875" style="3" customWidth="1"/>
    <col min="14595" max="14595" width="24" style="3" customWidth="1"/>
    <col min="14596" max="14597" width="15.7109375" style="3" customWidth="1"/>
    <col min="14598" max="14598" width="17.42578125" style="3" customWidth="1"/>
    <col min="14599" max="14599" width="18.7109375" style="3" customWidth="1"/>
    <col min="14600" max="14600" width="21.42578125" style="3" customWidth="1"/>
    <col min="14601" max="14848" width="11.42578125" style="3"/>
    <col min="14849" max="14849" width="27" style="3" customWidth="1"/>
    <col min="14850" max="14850" width="48.85546875" style="3" customWidth="1"/>
    <col min="14851" max="14851" width="24" style="3" customWidth="1"/>
    <col min="14852" max="14853" width="15.7109375" style="3" customWidth="1"/>
    <col min="14854" max="14854" width="17.42578125" style="3" customWidth="1"/>
    <col min="14855" max="14855" width="18.7109375" style="3" customWidth="1"/>
    <col min="14856" max="14856" width="21.42578125" style="3" customWidth="1"/>
    <col min="14857" max="15104" width="11.42578125" style="3"/>
    <col min="15105" max="15105" width="27" style="3" customWidth="1"/>
    <col min="15106" max="15106" width="48.85546875" style="3" customWidth="1"/>
    <col min="15107" max="15107" width="24" style="3" customWidth="1"/>
    <col min="15108" max="15109" width="15.7109375" style="3" customWidth="1"/>
    <col min="15110" max="15110" width="17.42578125" style="3" customWidth="1"/>
    <col min="15111" max="15111" width="18.7109375" style="3" customWidth="1"/>
    <col min="15112" max="15112" width="21.42578125" style="3" customWidth="1"/>
    <col min="15113" max="15360" width="11.42578125" style="3"/>
    <col min="15361" max="15361" width="27" style="3" customWidth="1"/>
    <col min="15362" max="15362" width="48.85546875" style="3" customWidth="1"/>
    <col min="15363" max="15363" width="24" style="3" customWidth="1"/>
    <col min="15364" max="15365" width="15.7109375" style="3" customWidth="1"/>
    <col min="15366" max="15366" width="17.42578125" style="3" customWidth="1"/>
    <col min="15367" max="15367" width="18.7109375" style="3" customWidth="1"/>
    <col min="15368" max="15368" width="21.42578125" style="3" customWidth="1"/>
    <col min="15369" max="15616" width="11.42578125" style="3"/>
    <col min="15617" max="15617" width="27" style="3" customWidth="1"/>
    <col min="15618" max="15618" width="48.85546875" style="3" customWidth="1"/>
    <col min="15619" max="15619" width="24" style="3" customWidth="1"/>
    <col min="15620" max="15621" width="15.7109375" style="3" customWidth="1"/>
    <col min="15622" max="15622" width="17.42578125" style="3" customWidth="1"/>
    <col min="15623" max="15623" width="18.7109375" style="3" customWidth="1"/>
    <col min="15624" max="15624" width="21.42578125" style="3" customWidth="1"/>
    <col min="15625" max="15872" width="11.42578125" style="3"/>
    <col min="15873" max="15873" width="27" style="3" customWidth="1"/>
    <col min="15874" max="15874" width="48.85546875" style="3" customWidth="1"/>
    <col min="15875" max="15875" width="24" style="3" customWidth="1"/>
    <col min="15876" max="15877" width="15.7109375" style="3" customWidth="1"/>
    <col min="15878" max="15878" width="17.42578125" style="3" customWidth="1"/>
    <col min="15879" max="15879" width="18.7109375" style="3" customWidth="1"/>
    <col min="15880" max="15880" width="21.42578125" style="3" customWidth="1"/>
    <col min="15881" max="16128" width="11.42578125" style="3"/>
    <col min="16129" max="16129" width="27" style="3" customWidth="1"/>
    <col min="16130" max="16130" width="48.85546875" style="3" customWidth="1"/>
    <col min="16131" max="16131" width="24" style="3" customWidth="1"/>
    <col min="16132" max="16133" width="15.7109375" style="3" customWidth="1"/>
    <col min="16134" max="16134" width="17.42578125" style="3" customWidth="1"/>
    <col min="16135" max="16135" width="18.7109375" style="3" customWidth="1"/>
    <col min="16136" max="16136" width="21.42578125" style="3" customWidth="1"/>
    <col min="16137" max="16384" width="11.42578125" style="3"/>
  </cols>
  <sheetData>
    <row r="1" spans="1:14" s="1" customFormat="1" ht="12" x14ac:dyDescent="0.25">
      <c r="A1" s="180" t="s">
        <v>0</v>
      </c>
      <c r="B1" s="499" t="s">
        <v>630</v>
      </c>
      <c r="C1" s="499"/>
      <c r="D1" s="499"/>
      <c r="E1" s="499"/>
      <c r="F1" s="499"/>
      <c r="G1" s="499"/>
      <c r="H1" s="500" t="s">
        <v>1</v>
      </c>
    </row>
    <row r="2" spans="1:14" s="1" customFormat="1" ht="12" x14ac:dyDescent="0.25">
      <c r="A2" s="79" t="s">
        <v>2</v>
      </c>
      <c r="B2" s="499"/>
      <c r="C2" s="499"/>
      <c r="D2" s="499"/>
      <c r="E2" s="499"/>
      <c r="F2" s="499"/>
      <c r="G2" s="499"/>
      <c r="H2" s="501"/>
    </row>
    <row r="3" spans="1:14" s="1" customFormat="1" ht="12" x14ac:dyDescent="0.25">
      <c r="A3" s="79" t="s">
        <v>3</v>
      </c>
      <c r="B3" s="499" t="s">
        <v>37</v>
      </c>
      <c r="C3" s="499"/>
      <c r="D3" s="499"/>
      <c r="E3" s="499"/>
      <c r="F3" s="499"/>
      <c r="G3" s="499"/>
      <c r="H3" s="501"/>
    </row>
    <row r="4" spans="1:14" s="1" customFormat="1" ht="12" x14ac:dyDescent="0.25">
      <c r="A4" s="79" t="s">
        <v>4</v>
      </c>
      <c r="B4" s="499"/>
      <c r="C4" s="499"/>
      <c r="D4" s="499"/>
      <c r="E4" s="499"/>
      <c r="F4" s="499"/>
      <c r="G4" s="499"/>
      <c r="H4" s="502"/>
    </row>
    <row r="5" spans="1:14" s="1" customFormat="1" ht="12" x14ac:dyDescent="0.25">
      <c r="A5" s="503" t="s">
        <v>1107</v>
      </c>
      <c r="B5" s="503"/>
      <c r="C5" s="503"/>
      <c r="D5" s="503"/>
      <c r="E5" s="503"/>
      <c r="F5" s="503"/>
      <c r="G5" s="503"/>
      <c r="H5" s="503"/>
    </row>
    <row r="6" spans="1:14" s="1" customFormat="1" ht="12" x14ac:dyDescent="0.25">
      <c r="A6" s="503" t="s">
        <v>1106</v>
      </c>
      <c r="B6" s="503"/>
      <c r="C6" s="503"/>
      <c r="D6" s="503"/>
      <c r="E6" s="503"/>
      <c r="F6" s="503"/>
      <c r="G6" s="503"/>
      <c r="H6" s="503"/>
    </row>
    <row r="7" spans="1:14" s="1" customFormat="1" ht="15.75" customHeight="1" x14ac:dyDescent="0.25">
      <c r="A7" s="496" t="s">
        <v>631</v>
      </c>
      <c r="B7" s="496"/>
      <c r="C7" s="496"/>
      <c r="D7" s="496"/>
      <c r="E7" s="496"/>
      <c r="F7" s="496"/>
      <c r="G7" s="497" t="s">
        <v>632</v>
      </c>
      <c r="H7" s="498"/>
    </row>
    <row r="8" spans="1:14" s="1" customFormat="1" ht="54.75" customHeight="1" x14ac:dyDescent="0.25">
      <c r="A8" s="496" t="s">
        <v>633</v>
      </c>
      <c r="B8" s="496"/>
      <c r="C8" s="496"/>
      <c r="D8" s="496"/>
      <c r="E8" s="511" t="s">
        <v>634</v>
      </c>
      <c r="F8" s="512"/>
      <c r="G8" s="512"/>
      <c r="H8" s="513"/>
    </row>
    <row r="9" spans="1:14" s="1" customFormat="1" ht="12" x14ac:dyDescent="0.25">
      <c r="A9" s="514" t="s">
        <v>635</v>
      </c>
      <c r="B9" s="676"/>
      <c r="C9" s="677"/>
      <c r="D9" s="523" t="s">
        <v>18</v>
      </c>
      <c r="E9" s="524"/>
      <c r="F9" s="524"/>
      <c r="G9" s="524"/>
      <c r="H9" s="525"/>
    </row>
    <row r="10" spans="1:14" s="1" customFormat="1" ht="12" x14ac:dyDescent="0.25">
      <c r="A10" s="678"/>
      <c r="B10" s="679"/>
      <c r="C10" s="680"/>
      <c r="D10" s="78" t="s">
        <v>5</v>
      </c>
      <c r="E10" s="78" t="s">
        <v>6</v>
      </c>
      <c r="F10" s="78" t="s">
        <v>7</v>
      </c>
      <c r="G10" s="78" t="s">
        <v>8</v>
      </c>
      <c r="H10" s="78" t="s">
        <v>9</v>
      </c>
    </row>
    <row r="11" spans="1:14" s="1" customFormat="1" ht="12" x14ac:dyDescent="0.25">
      <c r="A11" s="681"/>
      <c r="B11" s="682"/>
      <c r="C11" s="683"/>
      <c r="D11" s="78">
        <v>5</v>
      </c>
      <c r="E11" s="78">
        <v>5</v>
      </c>
      <c r="F11" s="78">
        <v>6</v>
      </c>
      <c r="G11" s="78">
        <v>6</v>
      </c>
      <c r="H11" s="78">
        <v>22</v>
      </c>
      <c r="J11" s="462"/>
      <c r="K11" s="462"/>
      <c r="L11" s="462"/>
      <c r="M11" s="462"/>
      <c r="N11" s="462"/>
    </row>
    <row r="12" spans="1:14" s="1" customFormat="1" ht="12" x14ac:dyDescent="0.25">
      <c r="A12" s="511" t="s">
        <v>636</v>
      </c>
      <c r="B12" s="513"/>
      <c r="C12" s="511" t="s">
        <v>637</v>
      </c>
      <c r="D12" s="512"/>
      <c r="E12" s="513"/>
      <c r="F12" s="724" t="s">
        <v>638</v>
      </c>
      <c r="G12" s="725"/>
      <c r="H12" s="726"/>
    </row>
    <row r="13" spans="1:14" s="2" customFormat="1" ht="24" x14ac:dyDescent="0.25">
      <c r="A13" s="78" t="s">
        <v>10</v>
      </c>
      <c r="B13" s="77" t="s">
        <v>11</v>
      </c>
      <c r="C13" s="78" t="s">
        <v>12</v>
      </c>
      <c r="D13" s="78" t="s">
        <v>13</v>
      </c>
      <c r="E13" s="78" t="s">
        <v>14</v>
      </c>
      <c r="F13" s="78" t="s">
        <v>15</v>
      </c>
      <c r="G13" s="78" t="s">
        <v>16</v>
      </c>
      <c r="H13" s="78" t="s">
        <v>17</v>
      </c>
    </row>
    <row r="14" spans="1:14" s="2" customFormat="1" ht="128.25" customHeight="1" x14ac:dyDescent="0.25">
      <c r="A14" s="21" t="s">
        <v>639</v>
      </c>
      <c r="B14" s="337" t="s">
        <v>1103</v>
      </c>
      <c r="C14" s="103" t="s">
        <v>640</v>
      </c>
      <c r="D14" s="5">
        <v>44562</v>
      </c>
      <c r="E14" s="5">
        <v>44681</v>
      </c>
      <c r="F14" s="103">
        <v>3</v>
      </c>
      <c r="G14" s="338">
        <v>17892090.756790727</v>
      </c>
      <c r="H14" s="103" t="s">
        <v>641</v>
      </c>
    </row>
    <row r="15" spans="1:14" s="2" customFormat="1" ht="111" customHeight="1" x14ac:dyDescent="0.25">
      <c r="A15" s="21" t="s">
        <v>642</v>
      </c>
      <c r="B15" s="337" t="s">
        <v>1104</v>
      </c>
      <c r="C15" s="103" t="s">
        <v>640</v>
      </c>
      <c r="D15" s="339">
        <v>44652</v>
      </c>
      <c r="E15" s="339">
        <v>44895</v>
      </c>
      <c r="F15" s="103">
        <v>1</v>
      </c>
      <c r="G15" s="338">
        <v>15012221.819028236</v>
      </c>
      <c r="H15" s="103" t="s">
        <v>641</v>
      </c>
    </row>
    <row r="16" spans="1:14" s="1" customFormat="1" ht="114.75" customHeight="1" x14ac:dyDescent="0.25">
      <c r="A16" s="337" t="s">
        <v>643</v>
      </c>
      <c r="B16" s="337" t="s">
        <v>1105</v>
      </c>
      <c r="C16" s="103" t="s">
        <v>640</v>
      </c>
      <c r="D16" s="339">
        <v>44896</v>
      </c>
      <c r="E16" s="339">
        <v>44910</v>
      </c>
      <c r="F16" s="103">
        <v>2</v>
      </c>
      <c r="G16" s="338">
        <v>14632749.347919757</v>
      </c>
      <c r="H16" s="103" t="s">
        <v>641</v>
      </c>
    </row>
    <row r="17" spans="1:8" s="1" customFormat="1" ht="81.75" customHeight="1" x14ac:dyDescent="0.25">
      <c r="A17" s="504" t="s">
        <v>644</v>
      </c>
      <c r="B17" s="505"/>
      <c r="C17" s="827" t="s">
        <v>645</v>
      </c>
      <c r="D17" s="827"/>
      <c r="E17" s="827"/>
      <c r="F17" s="507" t="s">
        <v>646</v>
      </c>
      <c r="G17" s="508"/>
      <c r="H17" s="509"/>
    </row>
  </sheetData>
  <mergeCells count="18">
    <mergeCell ref="A17:B17"/>
    <mergeCell ref="C17:E17"/>
    <mergeCell ref="F17:H17"/>
    <mergeCell ref="A8:D8"/>
    <mergeCell ref="E8:H8"/>
    <mergeCell ref="A9:C11"/>
    <mergeCell ref="D9:H9"/>
    <mergeCell ref="J11:N11"/>
    <mergeCell ref="A12:B12"/>
    <mergeCell ref="C12:E12"/>
    <mergeCell ref="F12:H12"/>
    <mergeCell ref="B1:G2"/>
    <mergeCell ref="H1:H4"/>
    <mergeCell ref="B3:G4"/>
    <mergeCell ref="A5:H5"/>
    <mergeCell ref="A6:H6"/>
    <mergeCell ref="A7:F7"/>
    <mergeCell ref="G7:H7"/>
  </mergeCells>
  <dataValidations count="1">
    <dataValidation type="date" allowBlank="1" showInputMessage="1" showErrorMessage="1" sqref="D15:E16 IZ15:JA16 SV15:SW16 ACR15:ACS16 AMN15:AMO16 AWJ15:AWK16 BGF15:BGG16 BQB15:BQC16 BZX15:BZY16 CJT15:CJU16 CTP15:CTQ16 DDL15:DDM16 DNH15:DNI16 DXD15:DXE16 EGZ15:EHA16 EQV15:EQW16 FAR15:FAS16 FKN15:FKO16 FUJ15:FUK16 GEF15:GEG16 GOB15:GOC16 GXX15:GXY16 HHT15:HHU16 HRP15:HRQ16 IBL15:IBM16 ILH15:ILI16 IVD15:IVE16 JEZ15:JFA16 JOV15:JOW16 JYR15:JYS16 KIN15:KIO16 KSJ15:KSK16 LCF15:LCG16 LMB15:LMC16 LVX15:LVY16 MFT15:MFU16 MPP15:MPQ16 MZL15:MZM16 NJH15:NJI16 NTD15:NTE16 OCZ15:ODA16 OMV15:OMW16 OWR15:OWS16 PGN15:PGO16 PQJ15:PQK16 QAF15:QAG16 QKB15:QKC16 QTX15:QTY16 RDT15:RDU16 RNP15:RNQ16 RXL15:RXM16 SHH15:SHI16 SRD15:SRE16 TAZ15:TBA16 TKV15:TKW16 TUR15:TUS16 UEN15:UEO16 UOJ15:UOK16 UYF15:UYG16 VIB15:VIC16 VRX15:VRY16 WBT15:WBU16 WLP15:WLQ16 WVL15:WVM16 D65551:E65552 IZ65551:JA65552 SV65551:SW65552 ACR65551:ACS65552 AMN65551:AMO65552 AWJ65551:AWK65552 BGF65551:BGG65552 BQB65551:BQC65552 BZX65551:BZY65552 CJT65551:CJU65552 CTP65551:CTQ65552 DDL65551:DDM65552 DNH65551:DNI65552 DXD65551:DXE65552 EGZ65551:EHA65552 EQV65551:EQW65552 FAR65551:FAS65552 FKN65551:FKO65552 FUJ65551:FUK65552 GEF65551:GEG65552 GOB65551:GOC65552 GXX65551:GXY65552 HHT65551:HHU65552 HRP65551:HRQ65552 IBL65551:IBM65552 ILH65551:ILI65552 IVD65551:IVE65552 JEZ65551:JFA65552 JOV65551:JOW65552 JYR65551:JYS65552 KIN65551:KIO65552 KSJ65551:KSK65552 LCF65551:LCG65552 LMB65551:LMC65552 LVX65551:LVY65552 MFT65551:MFU65552 MPP65551:MPQ65552 MZL65551:MZM65552 NJH65551:NJI65552 NTD65551:NTE65552 OCZ65551:ODA65552 OMV65551:OMW65552 OWR65551:OWS65552 PGN65551:PGO65552 PQJ65551:PQK65552 QAF65551:QAG65552 QKB65551:QKC65552 QTX65551:QTY65552 RDT65551:RDU65552 RNP65551:RNQ65552 RXL65551:RXM65552 SHH65551:SHI65552 SRD65551:SRE65552 TAZ65551:TBA65552 TKV65551:TKW65552 TUR65551:TUS65552 UEN65551:UEO65552 UOJ65551:UOK65552 UYF65551:UYG65552 VIB65551:VIC65552 VRX65551:VRY65552 WBT65551:WBU65552 WLP65551:WLQ65552 WVL65551:WVM65552 D131087:E131088 IZ131087:JA131088 SV131087:SW131088 ACR131087:ACS131088 AMN131087:AMO131088 AWJ131087:AWK131088 BGF131087:BGG131088 BQB131087:BQC131088 BZX131087:BZY131088 CJT131087:CJU131088 CTP131087:CTQ131088 DDL131087:DDM131088 DNH131087:DNI131088 DXD131087:DXE131088 EGZ131087:EHA131088 EQV131087:EQW131088 FAR131087:FAS131088 FKN131087:FKO131088 FUJ131087:FUK131088 GEF131087:GEG131088 GOB131087:GOC131088 GXX131087:GXY131088 HHT131087:HHU131088 HRP131087:HRQ131088 IBL131087:IBM131088 ILH131087:ILI131088 IVD131087:IVE131088 JEZ131087:JFA131088 JOV131087:JOW131088 JYR131087:JYS131088 KIN131087:KIO131088 KSJ131087:KSK131088 LCF131087:LCG131088 LMB131087:LMC131088 LVX131087:LVY131088 MFT131087:MFU131088 MPP131087:MPQ131088 MZL131087:MZM131088 NJH131087:NJI131088 NTD131087:NTE131088 OCZ131087:ODA131088 OMV131087:OMW131088 OWR131087:OWS131088 PGN131087:PGO131088 PQJ131087:PQK131088 QAF131087:QAG131088 QKB131087:QKC131088 QTX131087:QTY131088 RDT131087:RDU131088 RNP131087:RNQ131088 RXL131087:RXM131088 SHH131087:SHI131088 SRD131087:SRE131088 TAZ131087:TBA131088 TKV131087:TKW131088 TUR131087:TUS131088 UEN131087:UEO131088 UOJ131087:UOK131088 UYF131087:UYG131088 VIB131087:VIC131088 VRX131087:VRY131088 WBT131087:WBU131088 WLP131087:WLQ131088 WVL131087:WVM131088 D196623:E196624 IZ196623:JA196624 SV196623:SW196624 ACR196623:ACS196624 AMN196623:AMO196624 AWJ196623:AWK196624 BGF196623:BGG196624 BQB196623:BQC196624 BZX196623:BZY196624 CJT196623:CJU196624 CTP196623:CTQ196624 DDL196623:DDM196624 DNH196623:DNI196624 DXD196623:DXE196624 EGZ196623:EHA196624 EQV196623:EQW196624 FAR196623:FAS196624 FKN196623:FKO196624 FUJ196623:FUK196624 GEF196623:GEG196624 GOB196623:GOC196624 GXX196623:GXY196624 HHT196623:HHU196624 HRP196623:HRQ196624 IBL196623:IBM196624 ILH196623:ILI196624 IVD196623:IVE196624 JEZ196623:JFA196624 JOV196623:JOW196624 JYR196623:JYS196624 KIN196623:KIO196624 KSJ196623:KSK196624 LCF196623:LCG196624 LMB196623:LMC196624 LVX196623:LVY196624 MFT196623:MFU196624 MPP196623:MPQ196624 MZL196623:MZM196624 NJH196623:NJI196624 NTD196623:NTE196624 OCZ196623:ODA196624 OMV196623:OMW196624 OWR196623:OWS196624 PGN196623:PGO196624 PQJ196623:PQK196624 QAF196623:QAG196624 QKB196623:QKC196624 QTX196623:QTY196624 RDT196623:RDU196624 RNP196623:RNQ196624 RXL196623:RXM196624 SHH196623:SHI196624 SRD196623:SRE196624 TAZ196623:TBA196624 TKV196623:TKW196624 TUR196623:TUS196624 UEN196623:UEO196624 UOJ196623:UOK196624 UYF196623:UYG196624 VIB196623:VIC196624 VRX196623:VRY196624 WBT196623:WBU196624 WLP196623:WLQ196624 WVL196623:WVM196624 D262159:E262160 IZ262159:JA262160 SV262159:SW262160 ACR262159:ACS262160 AMN262159:AMO262160 AWJ262159:AWK262160 BGF262159:BGG262160 BQB262159:BQC262160 BZX262159:BZY262160 CJT262159:CJU262160 CTP262159:CTQ262160 DDL262159:DDM262160 DNH262159:DNI262160 DXD262159:DXE262160 EGZ262159:EHA262160 EQV262159:EQW262160 FAR262159:FAS262160 FKN262159:FKO262160 FUJ262159:FUK262160 GEF262159:GEG262160 GOB262159:GOC262160 GXX262159:GXY262160 HHT262159:HHU262160 HRP262159:HRQ262160 IBL262159:IBM262160 ILH262159:ILI262160 IVD262159:IVE262160 JEZ262159:JFA262160 JOV262159:JOW262160 JYR262159:JYS262160 KIN262159:KIO262160 KSJ262159:KSK262160 LCF262159:LCG262160 LMB262159:LMC262160 LVX262159:LVY262160 MFT262159:MFU262160 MPP262159:MPQ262160 MZL262159:MZM262160 NJH262159:NJI262160 NTD262159:NTE262160 OCZ262159:ODA262160 OMV262159:OMW262160 OWR262159:OWS262160 PGN262159:PGO262160 PQJ262159:PQK262160 QAF262159:QAG262160 QKB262159:QKC262160 QTX262159:QTY262160 RDT262159:RDU262160 RNP262159:RNQ262160 RXL262159:RXM262160 SHH262159:SHI262160 SRD262159:SRE262160 TAZ262159:TBA262160 TKV262159:TKW262160 TUR262159:TUS262160 UEN262159:UEO262160 UOJ262159:UOK262160 UYF262159:UYG262160 VIB262159:VIC262160 VRX262159:VRY262160 WBT262159:WBU262160 WLP262159:WLQ262160 WVL262159:WVM262160 D327695:E327696 IZ327695:JA327696 SV327695:SW327696 ACR327695:ACS327696 AMN327695:AMO327696 AWJ327695:AWK327696 BGF327695:BGG327696 BQB327695:BQC327696 BZX327695:BZY327696 CJT327695:CJU327696 CTP327695:CTQ327696 DDL327695:DDM327696 DNH327695:DNI327696 DXD327695:DXE327696 EGZ327695:EHA327696 EQV327695:EQW327696 FAR327695:FAS327696 FKN327695:FKO327696 FUJ327695:FUK327696 GEF327695:GEG327696 GOB327695:GOC327696 GXX327695:GXY327696 HHT327695:HHU327696 HRP327695:HRQ327696 IBL327695:IBM327696 ILH327695:ILI327696 IVD327695:IVE327696 JEZ327695:JFA327696 JOV327695:JOW327696 JYR327695:JYS327696 KIN327695:KIO327696 KSJ327695:KSK327696 LCF327695:LCG327696 LMB327695:LMC327696 LVX327695:LVY327696 MFT327695:MFU327696 MPP327695:MPQ327696 MZL327695:MZM327696 NJH327695:NJI327696 NTD327695:NTE327696 OCZ327695:ODA327696 OMV327695:OMW327696 OWR327695:OWS327696 PGN327695:PGO327696 PQJ327695:PQK327696 QAF327695:QAG327696 QKB327695:QKC327696 QTX327695:QTY327696 RDT327695:RDU327696 RNP327695:RNQ327696 RXL327695:RXM327696 SHH327695:SHI327696 SRD327695:SRE327696 TAZ327695:TBA327696 TKV327695:TKW327696 TUR327695:TUS327696 UEN327695:UEO327696 UOJ327695:UOK327696 UYF327695:UYG327696 VIB327695:VIC327696 VRX327695:VRY327696 WBT327695:WBU327696 WLP327695:WLQ327696 WVL327695:WVM327696 D393231:E393232 IZ393231:JA393232 SV393231:SW393232 ACR393231:ACS393232 AMN393231:AMO393232 AWJ393231:AWK393232 BGF393231:BGG393232 BQB393231:BQC393232 BZX393231:BZY393232 CJT393231:CJU393232 CTP393231:CTQ393232 DDL393231:DDM393232 DNH393231:DNI393232 DXD393231:DXE393232 EGZ393231:EHA393232 EQV393231:EQW393232 FAR393231:FAS393232 FKN393231:FKO393232 FUJ393231:FUK393232 GEF393231:GEG393232 GOB393231:GOC393232 GXX393231:GXY393232 HHT393231:HHU393232 HRP393231:HRQ393232 IBL393231:IBM393232 ILH393231:ILI393232 IVD393231:IVE393232 JEZ393231:JFA393232 JOV393231:JOW393232 JYR393231:JYS393232 KIN393231:KIO393232 KSJ393231:KSK393232 LCF393231:LCG393232 LMB393231:LMC393232 LVX393231:LVY393232 MFT393231:MFU393232 MPP393231:MPQ393232 MZL393231:MZM393232 NJH393231:NJI393232 NTD393231:NTE393232 OCZ393231:ODA393232 OMV393231:OMW393232 OWR393231:OWS393232 PGN393231:PGO393232 PQJ393231:PQK393232 QAF393231:QAG393232 QKB393231:QKC393232 QTX393231:QTY393232 RDT393231:RDU393232 RNP393231:RNQ393232 RXL393231:RXM393232 SHH393231:SHI393232 SRD393231:SRE393232 TAZ393231:TBA393232 TKV393231:TKW393232 TUR393231:TUS393232 UEN393231:UEO393232 UOJ393231:UOK393232 UYF393231:UYG393232 VIB393231:VIC393232 VRX393231:VRY393232 WBT393231:WBU393232 WLP393231:WLQ393232 WVL393231:WVM393232 D458767:E458768 IZ458767:JA458768 SV458767:SW458768 ACR458767:ACS458768 AMN458767:AMO458768 AWJ458767:AWK458768 BGF458767:BGG458768 BQB458767:BQC458768 BZX458767:BZY458768 CJT458767:CJU458768 CTP458767:CTQ458768 DDL458767:DDM458768 DNH458767:DNI458768 DXD458767:DXE458768 EGZ458767:EHA458768 EQV458767:EQW458768 FAR458767:FAS458768 FKN458767:FKO458768 FUJ458767:FUK458768 GEF458767:GEG458768 GOB458767:GOC458768 GXX458767:GXY458768 HHT458767:HHU458768 HRP458767:HRQ458768 IBL458767:IBM458768 ILH458767:ILI458768 IVD458767:IVE458768 JEZ458767:JFA458768 JOV458767:JOW458768 JYR458767:JYS458768 KIN458767:KIO458768 KSJ458767:KSK458768 LCF458767:LCG458768 LMB458767:LMC458768 LVX458767:LVY458768 MFT458767:MFU458768 MPP458767:MPQ458768 MZL458767:MZM458768 NJH458767:NJI458768 NTD458767:NTE458768 OCZ458767:ODA458768 OMV458767:OMW458768 OWR458767:OWS458768 PGN458767:PGO458768 PQJ458767:PQK458768 QAF458767:QAG458768 QKB458767:QKC458768 QTX458767:QTY458768 RDT458767:RDU458768 RNP458767:RNQ458768 RXL458767:RXM458768 SHH458767:SHI458768 SRD458767:SRE458768 TAZ458767:TBA458768 TKV458767:TKW458768 TUR458767:TUS458768 UEN458767:UEO458768 UOJ458767:UOK458768 UYF458767:UYG458768 VIB458767:VIC458768 VRX458767:VRY458768 WBT458767:WBU458768 WLP458767:WLQ458768 WVL458767:WVM458768 D524303:E524304 IZ524303:JA524304 SV524303:SW524304 ACR524303:ACS524304 AMN524303:AMO524304 AWJ524303:AWK524304 BGF524303:BGG524304 BQB524303:BQC524304 BZX524303:BZY524304 CJT524303:CJU524304 CTP524303:CTQ524304 DDL524303:DDM524304 DNH524303:DNI524304 DXD524303:DXE524304 EGZ524303:EHA524304 EQV524303:EQW524304 FAR524303:FAS524304 FKN524303:FKO524304 FUJ524303:FUK524304 GEF524303:GEG524304 GOB524303:GOC524304 GXX524303:GXY524304 HHT524303:HHU524304 HRP524303:HRQ524304 IBL524303:IBM524304 ILH524303:ILI524304 IVD524303:IVE524304 JEZ524303:JFA524304 JOV524303:JOW524304 JYR524303:JYS524304 KIN524303:KIO524304 KSJ524303:KSK524304 LCF524303:LCG524304 LMB524303:LMC524304 LVX524303:LVY524304 MFT524303:MFU524304 MPP524303:MPQ524304 MZL524303:MZM524304 NJH524303:NJI524304 NTD524303:NTE524304 OCZ524303:ODA524304 OMV524303:OMW524304 OWR524303:OWS524304 PGN524303:PGO524304 PQJ524303:PQK524304 QAF524303:QAG524304 QKB524303:QKC524304 QTX524303:QTY524304 RDT524303:RDU524304 RNP524303:RNQ524304 RXL524303:RXM524304 SHH524303:SHI524304 SRD524303:SRE524304 TAZ524303:TBA524304 TKV524303:TKW524304 TUR524303:TUS524304 UEN524303:UEO524304 UOJ524303:UOK524304 UYF524303:UYG524304 VIB524303:VIC524304 VRX524303:VRY524304 WBT524303:WBU524304 WLP524303:WLQ524304 WVL524303:WVM524304 D589839:E589840 IZ589839:JA589840 SV589839:SW589840 ACR589839:ACS589840 AMN589839:AMO589840 AWJ589839:AWK589840 BGF589839:BGG589840 BQB589839:BQC589840 BZX589839:BZY589840 CJT589839:CJU589840 CTP589839:CTQ589840 DDL589839:DDM589840 DNH589839:DNI589840 DXD589839:DXE589840 EGZ589839:EHA589840 EQV589839:EQW589840 FAR589839:FAS589840 FKN589839:FKO589840 FUJ589839:FUK589840 GEF589839:GEG589840 GOB589839:GOC589840 GXX589839:GXY589840 HHT589839:HHU589840 HRP589839:HRQ589840 IBL589839:IBM589840 ILH589839:ILI589840 IVD589839:IVE589840 JEZ589839:JFA589840 JOV589839:JOW589840 JYR589839:JYS589840 KIN589839:KIO589840 KSJ589839:KSK589840 LCF589839:LCG589840 LMB589839:LMC589840 LVX589839:LVY589840 MFT589839:MFU589840 MPP589839:MPQ589840 MZL589839:MZM589840 NJH589839:NJI589840 NTD589839:NTE589840 OCZ589839:ODA589840 OMV589839:OMW589840 OWR589839:OWS589840 PGN589839:PGO589840 PQJ589839:PQK589840 QAF589839:QAG589840 QKB589839:QKC589840 QTX589839:QTY589840 RDT589839:RDU589840 RNP589839:RNQ589840 RXL589839:RXM589840 SHH589839:SHI589840 SRD589839:SRE589840 TAZ589839:TBA589840 TKV589839:TKW589840 TUR589839:TUS589840 UEN589839:UEO589840 UOJ589839:UOK589840 UYF589839:UYG589840 VIB589839:VIC589840 VRX589839:VRY589840 WBT589839:WBU589840 WLP589839:WLQ589840 WVL589839:WVM589840 D655375:E655376 IZ655375:JA655376 SV655375:SW655376 ACR655375:ACS655376 AMN655375:AMO655376 AWJ655375:AWK655376 BGF655375:BGG655376 BQB655375:BQC655376 BZX655375:BZY655376 CJT655375:CJU655376 CTP655375:CTQ655376 DDL655375:DDM655376 DNH655375:DNI655376 DXD655375:DXE655376 EGZ655375:EHA655376 EQV655375:EQW655376 FAR655375:FAS655376 FKN655375:FKO655376 FUJ655375:FUK655376 GEF655375:GEG655376 GOB655375:GOC655376 GXX655375:GXY655376 HHT655375:HHU655376 HRP655375:HRQ655376 IBL655375:IBM655376 ILH655375:ILI655376 IVD655375:IVE655376 JEZ655375:JFA655376 JOV655375:JOW655376 JYR655375:JYS655376 KIN655375:KIO655376 KSJ655375:KSK655376 LCF655375:LCG655376 LMB655375:LMC655376 LVX655375:LVY655376 MFT655375:MFU655376 MPP655375:MPQ655376 MZL655375:MZM655376 NJH655375:NJI655376 NTD655375:NTE655376 OCZ655375:ODA655376 OMV655375:OMW655376 OWR655375:OWS655376 PGN655375:PGO655376 PQJ655375:PQK655376 QAF655375:QAG655376 QKB655375:QKC655376 QTX655375:QTY655376 RDT655375:RDU655376 RNP655375:RNQ655376 RXL655375:RXM655376 SHH655375:SHI655376 SRD655375:SRE655376 TAZ655375:TBA655376 TKV655375:TKW655376 TUR655375:TUS655376 UEN655375:UEO655376 UOJ655375:UOK655376 UYF655375:UYG655376 VIB655375:VIC655376 VRX655375:VRY655376 WBT655375:WBU655376 WLP655375:WLQ655376 WVL655375:WVM655376 D720911:E720912 IZ720911:JA720912 SV720911:SW720912 ACR720911:ACS720912 AMN720911:AMO720912 AWJ720911:AWK720912 BGF720911:BGG720912 BQB720911:BQC720912 BZX720911:BZY720912 CJT720911:CJU720912 CTP720911:CTQ720912 DDL720911:DDM720912 DNH720911:DNI720912 DXD720911:DXE720912 EGZ720911:EHA720912 EQV720911:EQW720912 FAR720911:FAS720912 FKN720911:FKO720912 FUJ720911:FUK720912 GEF720911:GEG720912 GOB720911:GOC720912 GXX720911:GXY720912 HHT720911:HHU720912 HRP720911:HRQ720912 IBL720911:IBM720912 ILH720911:ILI720912 IVD720911:IVE720912 JEZ720911:JFA720912 JOV720911:JOW720912 JYR720911:JYS720912 KIN720911:KIO720912 KSJ720911:KSK720912 LCF720911:LCG720912 LMB720911:LMC720912 LVX720911:LVY720912 MFT720911:MFU720912 MPP720911:MPQ720912 MZL720911:MZM720912 NJH720911:NJI720912 NTD720911:NTE720912 OCZ720911:ODA720912 OMV720911:OMW720912 OWR720911:OWS720912 PGN720911:PGO720912 PQJ720911:PQK720912 QAF720911:QAG720912 QKB720911:QKC720912 QTX720911:QTY720912 RDT720911:RDU720912 RNP720911:RNQ720912 RXL720911:RXM720912 SHH720911:SHI720912 SRD720911:SRE720912 TAZ720911:TBA720912 TKV720911:TKW720912 TUR720911:TUS720912 UEN720911:UEO720912 UOJ720911:UOK720912 UYF720911:UYG720912 VIB720911:VIC720912 VRX720911:VRY720912 WBT720911:WBU720912 WLP720911:WLQ720912 WVL720911:WVM720912 D786447:E786448 IZ786447:JA786448 SV786447:SW786448 ACR786447:ACS786448 AMN786447:AMO786448 AWJ786447:AWK786448 BGF786447:BGG786448 BQB786447:BQC786448 BZX786447:BZY786448 CJT786447:CJU786448 CTP786447:CTQ786448 DDL786447:DDM786448 DNH786447:DNI786448 DXD786447:DXE786448 EGZ786447:EHA786448 EQV786447:EQW786448 FAR786447:FAS786448 FKN786447:FKO786448 FUJ786447:FUK786448 GEF786447:GEG786448 GOB786447:GOC786448 GXX786447:GXY786448 HHT786447:HHU786448 HRP786447:HRQ786448 IBL786447:IBM786448 ILH786447:ILI786448 IVD786447:IVE786448 JEZ786447:JFA786448 JOV786447:JOW786448 JYR786447:JYS786448 KIN786447:KIO786448 KSJ786447:KSK786448 LCF786447:LCG786448 LMB786447:LMC786448 LVX786447:LVY786448 MFT786447:MFU786448 MPP786447:MPQ786448 MZL786447:MZM786448 NJH786447:NJI786448 NTD786447:NTE786448 OCZ786447:ODA786448 OMV786447:OMW786448 OWR786447:OWS786448 PGN786447:PGO786448 PQJ786447:PQK786448 QAF786447:QAG786448 QKB786447:QKC786448 QTX786447:QTY786448 RDT786447:RDU786448 RNP786447:RNQ786448 RXL786447:RXM786448 SHH786447:SHI786448 SRD786447:SRE786448 TAZ786447:TBA786448 TKV786447:TKW786448 TUR786447:TUS786448 UEN786447:UEO786448 UOJ786447:UOK786448 UYF786447:UYG786448 VIB786447:VIC786448 VRX786447:VRY786448 WBT786447:WBU786448 WLP786447:WLQ786448 WVL786447:WVM786448 D851983:E851984 IZ851983:JA851984 SV851983:SW851984 ACR851983:ACS851984 AMN851983:AMO851984 AWJ851983:AWK851984 BGF851983:BGG851984 BQB851983:BQC851984 BZX851983:BZY851984 CJT851983:CJU851984 CTP851983:CTQ851984 DDL851983:DDM851984 DNH851983:DNI851984 DXD851983:DXE851984 EGZ851983:EHA851984 EQV851983:EQW851984 FAR851983:FAS851984 FKN851983:FKO851984 FUJ851983:FUK851984 GEF851983:GEG851984 GOB851983:GOC851984 GXX851983:GXY851984 HHT851983:HHU851984 HRP851983:HRQ851984 IBL851983:IBM851984 ILH851983:ILI851984 IVD851983:IVE851984 JEZ851983:JFA851984 JOV851983:JOW851984 JYR851983:JYS851984 KIN851983:KIO851984 KSJ851983:KSK851984 LCF851983:LCG851984 LMB851983:LMC851984 LVX851983:LVY851984 MFT851983:MFU851984 MPP851983:MPQ851984 MZL851983:MZM851984 NJH851983:NJI851984 NTD851983:NTE851984 OCZ851983:ODA851984 OMV851983:OMW851984 OWR851983:OWS851984 PGN851983:PGO851984 PQJ851983:PQK851984 QAF851983:QAG851984 QKB851983:QKC851984 QTX851983:QTY851984 RDT851983:RDU851984 RNP851983:RNQ851984 RXL851983:RXM851984 SHH851983:SHI851984 SRD851983:SRE851984 TAZ851983:TBA851984 TKV851983:TKW851984 TUR851983:TUS851984 UEN851983:UEO851984 UOJ851983:UOK851984 UYF851983:UYG851984 VIB851983:VIC851984 VRX851983:VRY851984 WBT851983:WBU851984 WLP851983:WLQ851984 WVL851983:WVM851984 D917519:E917520 IZ917519:JA917520 SV917519:SW917520 ACR917519:ACS917520 AMN917519:AMO917520 AWJ917519:AWK917520 BGF917519:BGG917520 BQB917519:BQC917520 BZX917519:BZY917520 CJT917519:CJU917520 CTP917519:CTQ917520 DDL917519:DDM917520 DNH917519:DNI917520 DXD917519:DXE917520 EGZ917519:EHA917520 EQV917519:EQW917520 FAR917519:FAS917520 FKN917519:FKO917520 FUJ917519:FUK917520 GEF917519:GEG917520 GOB917519:GOC917520 GXX917519:GXY917520 HHT917519:HHU917520 HRP917519:HRQ917520 IBL917519:IBM917520 ILH917519:ILI917520 IVD917519:IVE917520 JEZ917519:JFA917520 JOV917519:JOW917520 JYR917519:JYS917520 KIN917519:KIO917520 KSJ917519:KSK917520 LCF917519:LCG917520 LMB917519:LMC917520 LVX917519:LVY917520 MFT917519:MFU917520 MPP917519:MPQ917520 MZL917519:MZM917520 NJH917519:NJI917520 NTD917519:NTE917520 OCZ917519:ODA917520 OMV917519:OMW917520 OWR917519:OWS917520 PGN917519:PGO917520 PQJ917519:PQK917520 QAF917519:QAG917520 QKB917519:QKC917520 QTX917519:QTY917520 RDT917519:RDU917520 RNP917519:RNQ917520 RXL917519:RXM917520 SHH917519:SHI917520 SRD917519:SRE917520 TAZ917519:TBA917520 TKV917519:TKW917520 TUR917519:TUS917520 UEN917519:UEO917520 UOJ917519:UOK917520 UYF917519:UYG917520 VIB917519:VIC917520 VRX917519:VRY917520 WBT917519:WBU917520 WLP917519:WLQ917520 WVL917519:WVM917520 D983055:E983056 IZ983055:JA983056 SV983055:SW983056 ACR983055:ACS983056 AMN983055:AMO983056 AWJ983055:AWK983056 BGF983055:BGG983056 BQB983055:BQC983056 BZX983055:BZY983056 CJT983055:CJU983056 CTP983055:CTQ983056 DDL983055:DDM983056 DNH983055:DNI983056 DXD983055:DXE983056 EGZ983055:EHA983056 EQV983055:EQW983056 FAR983055:FAS983056 FKN983055:FKO983056 FUJ983055:FUK983056 GEF983055:GEG983056 GOB983055:GOC983056 GXX983055:GXY983056 HHT983055:HHU983056 HRP983055:HRQ983056 IBL983055:IBM983056 ILH983055:ILI983056 IVD983055:IVE983056 JEZ983055:JFA983056 JOV983055:JOW983056 JYR983055:JYS983056 KIN983055:KIO983056 KSJ983055:KSK983056 LCF983055:LCG983056 LMB983055:LMC983056 LVX983055:LVY983056 MFT983055:MFU983056 MPP983055:MPQ983056 MZL983055:MZM983056 NJH983055:NJI983056 NTD983055:NTE983056 OCZ983055:ODA983056 OMV983055:OMW983056 OWR983055:OWS983056 PGN983055:PGO983056 PQJ983055:PQK983056 QAF983055:QAG983056 QKB983055:QKC983056 QTX983055:QTY983056 RDT983055:RDU983056 RNP983055:RNQ983056 RXL983055:RXM983056 SHH983055:SHI983056 SRD983055:SRE983056 TAZ983055:TBA983056 TKV983055:TKW983056 TUR983055:TUS983056 UEN983055:UEO983056 UOJ983055:UOK983056 UYF983055:UYG983056 VIB983055:VIC983056 VRX983055:VRY983056 WBT983055:WBU983056 WLP983055:WLQ983056 WVL983055:WVM983056" xr:uid="{4C7C8552-4327-4627-B3EA-0D0FB931B0A3}">
      <formula1>43466</formula1>
      <formula2>45291</formula2>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FB071-5420-4D2D-8EB8-3FB183779ED3}">
  <dimension ref="A1:N19"/>
  <sheetViews>
    <sheetView workbookViewId="0"/>
  </sheetViews>
  <sheetFormatPr baseColWidth="10" defaultColWidth="11.42578125" defaultRowHeight="33" customHeight="1" x14ac:dyDescent="0.25"/>
  <cols>
    <col min="1" max="1" width="30.7109375" style="3" customWidth="1"/>
    <col min="2" max="2" width="66" style="3" customWidth="1"/>
    <col min="3" max="3" width="28.5703125" style="3" customWidth="1"/>
    <col min="4" max="5" width="15.7109375" style="4" customWidth="1"/>
    <col min="6" max="6" width="17.42578125" style="4" customWidth="1"/>
    <col min="7" max="7" width="21.140625" style="41" customWidth="1"/>
    <col min="8" max="8" width="21.42578125" style="3" customWidth="1"/>
    <col min="9" max="16384" width="11.42578125" style="3"/>
  </cols>
  <sheetData>
    <row r="1" spans="1:14" s="1" customFormat="1" ht="12" x14ac:dyDescent="0.25">
      <c r="A1" s="180" t="s">
        <v>0</v>
      </c>
      <c r="B1" s="828" t="s">
        <v>647</v>
      </c>
      <c r="C1" s="828"/>
      <c r="D1" s="828"/>
      <c r="E1" s="828"/>
      <c r="F1" s="828"/>
      <c r="G1" s="828"/>
      <c r="H1" s="500" t="s">
        <v>1</v>
      </c>
    </row>
    <row r="2" spans="1:14" s="1" customFormat="1" ht="12" x14ac:dyDescent="0.25">
      <c r="A2" s="340" t="s">
        <v>2</v>
      </c>
      <c r="B2" s="828"/>
      <c r="C2" s="828"/>
      <c r="D2" s="828"/>
      <c r="E2" s="828"/>
      <c r="F2" s="828"/>
      <c r="G2" s="828"/>
      <c r="H2" s="501"/>
    </row>
    <row r="3" spans="1:14" s="1" customFormat="1" ht="12" x14ac:dyDescent="0.25">
      <c r="A3" s="79" t="s">
        <v>3</v>
      </c>
      <c r="B3" s="499" t="s">
        <v>37</v>
      </c>
      <c r="C3" s="499"/>
      <c r="D3" s="499"/>
      <c r="E3" s="499"/>
      <c r="F3" s="499"/>
      <c r="G3" s="499"/>
      <c r="H3" s="501"/>
    </row>
    <row r="4" spans="1:14" s="1" customFormat="1" ht="12" x14ac:dyDescent="0.25">
      <c r="A4" s="79" t="s">
        <v>4</v>
      </c>
      <c r="B4" s="499"/>
      <c r="C4" s="499"/>
      <c r="D4" s="499"/>
      <c r="E4" s="499"/>
      <c r="F4" s="499"/>
      <c r="G4" s="499"/>
      <c r="H4" s="502"/>
    </row>
    <row r="5" spans="1:14" s="1" customFormat="1" ht="12" x14ac:dyDescent="0.25">
      <c r="A5" s="503" t="s">
        <v>648</v>
      </c>
      <c r="B5" s="503"/>
      <c r="C5" s="503"/>
      <c r="D5" s="503"/>
      <c r="E5" s="503"/>
      <c r="F5" s="503"/>
      <c r="G5" s="503"/>
      <c r="H5" s="503"/>
    </row>
    <row r="6" spans="1:14" s="1" customFormat="1" ht="12" x14ac:dyDescent="0.25">
      <c r="A6" s="503" t="s">
        <v>649</v>
      </c>
      <c r="B6" s="829"/>
      <c r="C6" s="829"/>
      <c r="D6" s="829"/>
      <c r="E6" s="829"/>
      <c r="F6" s="829"/>
      <c r="G6" s="829"/>
      <c r="H6" s="829"/>
    </row>
    <row r="7" spans="1:14" s="1" customFormat="1" ht="12" x14ac:dyDescent="0.25">
      <c r="A7" s="496" t="s">
        <v>650</v>
      </c>
      <c r="B7" s="510"/>
      <c r="C7" s="510"/>
      <c r="D7" s="510"/>
      <c r="E7" s="510"/>
      <c r="F7" s="510"/>
      <c r="G7" s="497" t="s">
        <v>19</v>
      </c>
      <c r="H7" s="498"/>
    </row>
    <row r="8" spans="1:14" s="1" customFormat="1" ht="52.5" customHeight="1" x14ac:dyDescent="0.25">
      <c r="A8" s="830" t="s">
        <v>651</v>
      </c>
      <c r="B8" s="831"/>
      <c r="C8" s="831"/>
      <c r="D8" s="831"/>
      <c r="E8" s="511" t="s">
        <v>652</v>
      </c>
      <c r="F8" s="512"/>
      <c r="G8" s="512"/>
      <c r="H8" s="513"/>
    </row>
    <row r="9" spans="1:14" s="1" customFormat="1" ht="12" x14ac:dyDescent="0.25">
      <c r="A9" s="514" t="s">
        <v>653</v>
      </c>
      <c r="B9" s="676"/>
      <c r="C9" s="677"/>
      <c r="D9" s="523" t="s">
        <v>18</v>
      </c>
      <c r="E9" s="524"/>
      <c r="F9" s="524"/>
      <c r="G9" s="524"/>
      <c r="H9" s="525"/>
    </row>
    <row r="10" spans="1:14" s="1" customFormat="1" ht="12" x14ac:dyDescent="0.25">
      <c r="A10" s="678"/>
      <c r="B10" s="679"/>
      <c r="C10" s="680"/>
      <c r="D10" s="78" t="s">
        <v>5</v>
      </c>
      <c r="E10" s="78" t="s">
        <v>6</v>
      </c>
      <c r="F10" s="78" t="s">
        <v>7</v>
      </c>
      <c r="G10" s="100" t="s">
        <v>8</v>
      </c>
      <c r="H10" s="78" t="s">
        <v>9</v>
      </c>
    </row>
    <row r="11" spans="1:14" s="1" customFormat="1" ht="12" x14ac:dyDescent="0.25">
      <c r="A11" s="681"/>
      <c r="B11" s="682"/>
      <c r="C11" s="683"/>
      <c r="D11" s="832">
        <v>0.65</v>
      </c>
      <c r="E11" s="833"/>
      <c r="F11" s="833"/>
      <c r="G11" s="834"/>
      <c r="H11" s="226">
        <f>SUM(D11:G11)</f>
        <v>0.65</v>
      </c>
      <c r="J11" s="462"/>
      <c r="K11" s="462"/>
      <c r="L11" s="462"/>
      <c r="M11" s="462"/>
      <c r="N11" s="462"/>
    </row>
    <row r="12" spans="1:14" s="1" customFormat="1" ht="12" x14ac:dyDescent="0.25">
      <c r="A12" s="511" t="s">
        <v>654</v>
      </c>
      <c r="B12" s="835"/>
      <c r="C12" s="511" t="s">
        <v>655</v>
      </c>
      <c r="D12" s="512"/>
      <c r="E12" s="513"/>
      <c r="F12" s="341" t="s">
        <v>20</v>
      </c>
      <c r="G12" s="342"/>
      <c r="H12" s="343">
        <f>+G14+G15+G16+G17+G18</f>
        <v>41042829.862550311</v>
      </c>
    </row>
    <row r="13" spans="1:14" s="2" customFormat="1" ht="24" x14ac:dyDescent="0.25">
      <c r="A13" s="78" t="s">
        <v>10</v>
      </c>
      <c r="B13" s="77" t="s">
        <v>11</v>
      </c>
      <c r="C13" s="78" t="s">
        <v>12</v>
      </c>
      <c r="D13" s="78" t="s">
        <v>13</v>
      </c>
      <c r="E13" s="78" t="s">
        <v>14</v>
      </c>
      <c r="F13" s="78" t="s">
        <v>15</v>
      </c>
      <c r="G13" s="100" t="s">
        <v>16</v>
      </c>
      <c r="H13" s="78" t="s">
        <v>17</v>
      </c>
    </row>
    <row r="14" spans="1:14" s="2" customFormat="1" ht="60" x14ac:dyDescent="0.25">
      <c r="A14" s="121" t="s">
        <v>656</v>
      </c>
      <c r="B14" s="344" t="s">
        <v>657</v>
      </c>
      <c r="C14" s="121" t="s">
        <v>658</v>
      </c>
      <c r="D14" s="207">
        <v>44562</v>
      </c>
      <c r="E14" s="207">
        <v>44650</v>
      </c>
      <c r="F14" s="121">
        <v>3</v>
      </c>
      <c r="G14" s="345">
        <v>7384486.9974447712</v>
      </c>
      <c r="H14" s="78"/>
    </row>
    <row r="15" spans="1:14" s="2" customFormat="1" ht="84" x14ac:dyDescent="0.25">
      <c r="A15" s="121" t="s">
        <v>659</v>
      </c>
      <c r="B15" s="346" t="s">
        <v>660</v>
      </c>
      <c r="C15" s="121" t="s">
        <v>658</v>
      </c>
      <c r="D15" s="207">
        <v>44562</v>
      </c>
      <c r="E15" s="207">
        <v>44711</v>
      </c>
      <c r="F15" s="121">
        <v>3</v>
      </c>
      <c r="G15" s="345">
        <v>10369956.813318193</v>
      </c>
      <c r="H15" s="78"/>
    </row>
    <row r="16" spans="1:14" s="2" customFormat="1" ht="60" x14ac:dyDescent="0.25">
      <c r="A16" s="121" t="s">
        <v>661</v>
      </c>
      <c r="B16" s="344" t="s">
        <v>662</v>
      </c>
      <c r="C16" s="121" t="s">
        <v>658</v>
      </c>
      <c r="D16" s="207">
        <v>44562</v>
      </c>
      <c r="E16" s="207">
        <v>44742</v>
      </c>
      <c r="F16" s="121">
        <v>3</v>
      </c>
      <c r="G16" s="345">
        <v>4969313.9497152222</v>
      </c>
      <c r="H16" s="78"/>
    </row>
    <row r="17" spans="1:8" s="2" customFormat="1" ht="84" x14ac:dyDescent="0.25">
      <c r="A17" s="121" t="s">
        <v>663</v>
      </c>
      <c r="B17" s="344" t="s">
        <v>664</v>
      </c>
      <c r="C17" s="121" t="s">
        <v>658</v>
      </c>
      <c r="D17" s="207">
        <v>44562</v>
      </c>
      <c r="E17" s="207">
        <v>44772</v>
      </c>
      <c r="F17" s="121">
        <v>3</v>
      </c>
      <c r="G17" s="345">
        <v>14299452.166024256</v>
      </c>
      <c r="H17" s="78"/>
    </row>
    <row r="18" spans="1:8" s="2" customFormat="1" ht="60" x14ac:dyDescent="0.25">
      <c r="A18" s="121" t="s">
        <v>665</v>
      </c>
      <c r="B18" s="344" t="s">
        <v>666</v>
      </c>
      <c r="C18" s="121" t="s">
        <v>658</v>
      </c>
      <c r="D18" s="207">
        <v>44772</v>
      </c>
      <c r="E18" s="207">
        <v>44895</v>
      </c>
      <c r="F18" s="121">
        <v>3</v>
      </c>
      <c r="G18" s="345">
        <v>4019619.936047866</v>
      </c>
      <c r="H18" s="78"/>
    </row>
    <row r="19" spans="1:8" s="1" customFormat="1" ht="97.5" customHeight="1" x14ac:dyDescent="0.25">
      <c r="A19" s="836" t="s">
        <v>997</v>
      </c>
      <c r="B19" s="837"/>
      <c r="C19" s="506" t="s">
        <v>667</v>
      </c>
      <c r="D19" s="506"/>
      <c r="E19" s="506"/>
      <c r="F19" s="507" t="s">
        <v>668</v>
      </c>
      <c r="G19" s="508"/>
      <c r="H19" s="509"/>
    </row>
  </sheetData>
  <mergeCells count="18">
    <mergeCell ref="A12:B12"/>
    <mergeCell ref="C12:E12"/>
    <mergeCell ref="A19:B19"/>
    <mergeCell ref="C19:E19"/>
    <mergeCell ref="F19:H19"/>
    <mergeCell ref="J11:N11"/>
    <mergeCell ref="B1:G2"/>
    <mergeCell ref="H1:H4"/>
    <mergeCell ref="B3:G4"/>
    <mergeCell ref="A5:H5"/>
    <mergeCell ref="A6:H6"/>
    <mergeCell ref="A7:F7"/>
    <mergeCell ref="G7:H7"/>
    <mergeCell ref="A8:D8"/>
    <mergeCell ref="E8:H8"/>
    <mergeCell ref="A9:C11"/>
    <mergeCell ref="D9:H9"/>
    <mergeCell ref="D11:G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93E58-6F7C-4107-BDC3-9C0D8574E9C2}">
  <dimension ref="A1:M26"/>
  <sheetViews>
    <sheetView topLeftCell="A10" zoomScale="85" zoomScaleNormal="85" workbookViewId="0">
      <selection activeCell="B15" sqref="B15"/>
    </sheetView>
  </sheetViews>
  <sheetFormatPr baseColWidth="10" defaultColWidth="11.42578125" defaultRowHeight="33" customHeight="1" x14ac:dyDescent="0.25"/>
  <cols>
    <col min="1" max="1" width="30.85546875" style="282" customWidth="1"/>
    <col min="2" max="2" width="93.28515625" style="282" customWidth="1"/>
    <col min="3" max="3" width="33.28515625" style="282" customWidth="1"/>
    <col min="4" max="5" width="15.7109375" style="291" customWidth="1"/>
    <col min="6" max="6" width="17.42578125" style="291" customWidth="1"/>
    <col min="7" max="7" width="18.7109375" style="291" customWidth="1"/>
    <col min="8" max="8" width="21.42578125" style="282" customWidth="1"/>
    <col min="9" max="9" width="13" style="282" bestFit="1" customWidth="1"/>
    <col min="10" max="16384" width="11.42578125" style="282"/>
  </cols>
  <sheetData>
    <row r="1" spans="1:13" ht="15" x14ac:dyDescent="0.25">
      <c r="A1" s="57" t="s">
        <v>0</v>
      </c>
      <c r="B1" s="552" t="s">
        <v>540</v>
      </c>
      <c r="C1" s="552"/>
      <c r="D1" s="552"/>
      <c r="E1" s="552"/>
      <c r="F1" s="552"/>
      <c r="G1" s="552"/>
      <c r="H1" s="796" t="s">
        <v>1</v>
      </c>
    </row>
    <row r="2" spans="1:13" ht="15" x14ac:dyDescent="0.25">
      <c r="A2" s="83" t="s">
        <v>2</v>
      </c>
      <c r="B2" s="552"/>
      <c r="C2" s="552"/>
      <c r="D2" s="552"/>
      <c r="E2" s="552"/>
      <c r="F2" s="552"/>
      <c r="G2" s="552"/>
      <c r="H2" s="796"/>
    </row>
    <row r="3" spans="1:13" ht="15" x14ac:dyDescent="0.25">
      <c r="A3" s="83" t="s">
        <v>3</v>
      </c>
      <c r="B3" s="552" t="s">
        <v>37</v>
      </c>
      <c r="C3" s="552"/>
      <c r="D3" s="552"/>
      <c r="E3" s="552"/>
      <c r="F3" s="552"/>
      <c r="G3" s="552"/>
      <c r="H3" s="796"/>
    </row>
    <row r="4" spans="1:13" ht="15" x14ac:dyDescent="0.25">
      <c r="A4" s="83" t="s">
        <v>4</v>
      </c>
      <c r="B4" s="552"/>
      <c r="C4" s="552"/>
      <c r="D4" s="552"/>
      <c r="E4" s="552"/>
      <c r="F4" s="552"/>
      <c r="G4" s="552"/>
      <c r="H4" s="796"/>
    </row>
    <row r="5" spans="1:13" ht="15" x14ac:dyDescent="0.25">
      <c r="A5" s="567" t="s">
        <v>669</v>
      </c>
      <c r="B5" s="567"/>
      <c r="C5" s="567"/>
      <c r="D5" s="567"/>
      <c r="E5" s="567"/>
      <c r="F5" s="567"/>
      <c r="G5" s="567"/>
      <c r="H5" s="567"/>
    </row>
    <row r="6" spans="1:13" ht="15" x14ac:dyDescent="0.25">
      <c r="A6" s="567" t="s">
        <v>670</v>
      </c>
      <c r="B6" s="567"/>
      <c r="C6" s="567"/>
      <c r="D6" s="567"/>
      <c r="E6" s="567"/>
      <c r="F6" s="567"/>
      <c r="G6" s="567"/>
      <c r="H6" s="567"/>
    </row>
    <row r="7" spans="1:13" ht="15" x14ac:dyDescent="0.25">
      <c r="A7" s="568" t="s">
        <v>671</v>
      </c>
      <c r="B7" s="568"/>
      <c r="C7" s="568"/>
      <c r="D7" s="568"/>
      <c r="E7" s="568"/>
      <c r="F7" s="568"/>
      <c r="G7" s="797" t="s">
        <v>544</v>
      </c>
      <c r="H7" s="797"/>
    </row>
    <row r="8" spans="1:13" ht="93" customHeight="1" x14ac:dyDescent="0.25">
      <c r="A8" s="568" t="s">
        <v>672</v>
      </c>
      <c r="B8" s="568"/>
      <c r="C8" s="568"/>
      <c r="D8" s="568"/>
      <c r="E8" s="567" t="s">
        <v>673</v>
      </c>
      <c r="F8" s="567"/>
      <c r="G8" s="567"/>
      <c r="H8" s="567"/>
    </row>
    <row r="9" spans="1:13" ht="15" x14ac:dyDescent="0.25">
      <c r="A9" s="568" t="s">
        <v>674</v>
      </c>
      <c r="B9" s="568"/>
      <c r="C9" s="568"/>
      <c r="D9" s="552" t="s">
        <v>675</v>
      </c>
      <c r="E9" s="552"/>
      <c r="F9" s="552"/>
      <c r="G9" s="552"/>
      <c r="H9" s="552"/>
    </row>
    <row r="10" spans="1:13" ht="15" x14ac:dyDescent="0.25">
      <c r="A10" s="568"/>
      <c r="B10" s="568"/>
      <c r="C10" s="568"/>
      <c r="D10" s="81" t="s">
        <v>5</v>
      </c>
      <c r="E10" s="81" t="s">
        <v>6</v>
      </c>
      <c r="F10" s="81" t="s">
        <v>7</v>
      </c>
      <c r="G10" s="81" t="s">
        <v>8</v>
      </c>
      <c r="H10" s="81" t="s">
        <v>9</v>
      </c>
    </row>
    <row r="11" spans="1:13" ht="14.25" x14ac:dyDescent="0.25">
      <c r="A11" s="568"/>
      <c r="B11" s="568"/>
      <c r="C11" s="568"/>
      <c r="D11" s="347" t="s">
        <v>676</v>
      </c>
      <c r="E11" s="347" t="s">
        <v>676</v>
      </c>
      <c r="F11" s="347" t="s">
        <v>676</v>
      </c>
      <c r="G11" s="347" t="s">
        <v>676</v>
      </c>
      <c r="H11" s="348">
        <v>0.75</v>
      </c>
      <c r="I11" s="795"/>
      <c r="J11" s="795"/>
      <c r="K11" s="795"/>
      <c r="L11" s="795"/>
      <c r="M11" s="795"/>
    </row>
    <row r="12" spans="1:13" ht="15" x14ac:dyDescent="0.25">
      <c r="A12" s="568" t="s">
        <v>549</v>
      </c>
      <c r="B12" s="568"/>
      <c r="C12" s="568" t="s">
        <v>677</v>
      </c>
      <c r="D12" s="568"/>
      <c r="E12" s="568"/>
      <c r="F12" s="799" t="s">
        <v>678</v>
      </c>
      <c r="G12" s="799"/>
      <c r="H12" s="799"/>
    </row>
    <row r="13" spans="1:13" s="284" customFormat="1" ht="30" x14ac:dyDescent="0.25">
      <c r="A13" s="81" t="s">
        <v>10</v>
      </c>
      <c r="B13" s="81" t="s">
        <v>11</v>
      </c>
      <c r="C13" s="81" t="s">
        <v>12</v>
      </c>
      <c r="D13" s="81" t="s">
        <v>13</v>
      </c>
      <c r="E13" s="81" t="s">
        <v>14</v>
      </c>
      <c r="F13" s="81" t="s">
        <v>15</v>
      </c>
      <c r="G13" s="81" t="s">
        <v>16</v>
      </c>
      <c r="H13" s="81" t="s">
        <v>17</v>
      </c>
    </row>
    <row r="14" spans="1:13" s="284" customFormat="1" ht="15" x14ac:dyDescent="0.25">
      <c r="A14" s="549" t="s">
        <v>679</v>
      </c>
      <c r="B14" s="550"/>
      <c r="C14" s="550"/>
      <c r="D14" s="550"/>
      <c r="E14" s="550"/>
      <c r="F14" s="550"/>
      <c r="G14" s="550"/>
      <c r="H14" s="551"/>
    </row>
    <row r="15" spans="1:13" s="284" customFormat="1" ht="102" customHeight="1" x14ac:dyDescent="0.25">
      <c r="A15" s="157" t="s">
        <v>680</v>
      </c>
      <c r="B15" s="161" t="s">
        <v>1114</v>
      </c>
      <c r="C15" s="158" t="s">
        <v>681</v>
      </c>
      <c r="D15" s="288">
        <v>44562</v>
      </c>
      <c r="E15" s="288">
        <v>44650</v>
      </c>
      <c r="F15" s="349">
        <v>1</v>
      </c>
      <c r="G15" s="350">
        <v>4760417.5671111625</v>
      </c>
      <c r="H15" s="70"/>
    </row>
    <row r="16" spans="1:13" s="284" customFormat="1" ht="102" customHeight="1" x14ac:dyDescent="0.25">
      <c r="A16" s="157" t="s">
        <v>682</v>
      </c>
      <c r="B16" s="161" t="s">
        <v>1113</v>
      </c>
      <c r="C16" s="158" t="s">
        <v>681</v>
      </c>
      <c r="D16" s="288">
        <v>44652</v>
      </c>
      <c r="E16" s="288">
        <v>44742</v>
      </c>
      <c r="F16" s="349">
        <v>1</v>
      </c>
      <c r="G16" s="350">
        <v>12247072.621465581</v>
      </c>
      <c r="H16" s="70"/>
    </row>
    <row r="17" spans="1:8" s="284" customFormat="1" ht="102" customHeight="1" x14ac:dyDescent="0.25">
      <c r="A17" s="157" t="s">
        <v>683</v>
      </c>
      <c r="B17" s="157" t="s">
        <v>1115</v>
      </c>
      <c r="C17" s="158" t="s">
        <v>681</v>
      </c>
      <c r="D17" s="288">
        <v>44562</v>
      </c>
      <c r="E17" s="288">
        <v>44650</v>
      </c>
      <c r="F17" s="349">
        <v>1</v>
      </c>
      <c r="G17" s="350">
        <v>2367373.8523199982</v>
      </c>
      <c r="H17" s="70"/>
    </row>
    <row r="18" spans="1:8" s="284" customFormat="1" ht="102" customHeight="1" x14ac:dyDescent="0.25">
      <c r="A18" s="157" t="s">
        <v>684</v>
      </c>
      <c r="B18" s="157" t="s">
        <v>1116</v>
      </c>
      <c r="C18" s="158" t="s">
        <v>681</v>
      </c>
      <c r="D18" s="288">
        <v>44652</v>
      </c>
      <c r="E18" s="288">
        <v>44742</v>
      </c>
      <c r="F18" s="349">
        <v>1</v>
      </c>
      <c r="G18" s="350">
        <v>29345399.577933077</v>
      </c>
      <c r="H18" s="70"/>
    </row>
    <row r="19" spans="1:8" s="284" customFormat="1" ht="135" customHeight="1" x14ac:dyDescent="0.25">
      <c r="A19" s="351" t="s">
        <v>685</v>
      </c>
      <c r="B19" s="352" t="s">
        <v>1117</v>
      </c>
      <c r="C19" s="353" t="s">
        <v>681</v>
      </c>
      <c r="D19" s="354">
        <v>44562</v>
      </c>
      <c r="E19" s="354">
        <v>44803</v>
      </c>
      <c r="F19" s="355">
        <v>1</v>
      </c>
      <c r="G19" s="350">
        <v>1776744.7469423963</v>
      </c>
      <c r="H19" s="117"/>
    </row>
    <row r="20" spans="1:8" s="284" customFormat="1" ht="137.25" customHeight="1" x14ac:dyDescent="0.25">
      <c r="A20" s="351" t="s">
        <v>686</v>
      </c>
      <c r="B20" s="352" t="s">
        <v>1118</v>
      </c>
      <c r="C20" s="353" t="s">
        <v>681</v>
      </c>
      <c r="D20" s="354">
        <v>44805</v>
      </c>
      <c r="E20" s="354">
        <v>44905</v>
      </c>
      <c r="F20" s="355">
        <v>1</v>
      </c>
      <c r="G20" s="350">
        <v>1776744.7469423963</v>
      </c>
      <c r="H20" s="117"/>
    </row>
    <row r="21" spans="1:8" s="284" customFormat="1" ht="30.75" customHeight="1" x14ac:dyDescent="0.25">
      <c r="A21" s="549" t="s">
        <v>687</v>
      </c>
      <c r="B21" s="550"/>
      <c r="C21" s="550"/>
      <c r="D21" s="550"/>
      <c r="E21" s="550"/>
      <c r="F21" s="550"/>
      <c r="G21" s="550"/>
      <c r="H21" s="551"/>
    </row>
    <row r="22" spans="1:8" s="284" customFormat="1" ht="102" customHeight="1" x14ac:dyDescent="0.25">
      <c r="A22" s="157" t="s">
        <v>688</v>
      </c>
      <c r="B22" s="157" t="s">
        <v>1119</v>
      </c>
      <c r="C22" s="158" t="s">
        <v>681</v>
      </c>
      <c r="D22" s="288">
        <v>44562</v>
      </c>
      <c r="E22" s="288" t="s">
        <v>689</v>
      </c>
      <c r="F22" s="356">
        <v>1</v>
      </c>
      <c r="G22" s="350">
        <v>2242499.0557133625</v>
      </c>
      <c r="H22" s="158"/>
    </row>
    <row r="23" spans="1:8" s="284" customFormat="1" ht="102" customHeight="1" x14ac:dyDescent="0.25">
      <c r="A23" s="157" t="s">
        <v>690</v>
      </c>
      <c r="B23" s="157" t="s">
        <v>1120</v>
      </c>
      <c r="C23" s="158" t="s">
        <v>681</v>
      </c>
      <c r="D23" s="288" t="s">
        <v>691</v>
      </c>
      <c r="E23" s="288" t="s">
        <v>692</v>
      </c>
      <c r="F23" s="356">
        <v>1</v>
      </c>
      <c r="G23" s="350">
        <v>51587617.180730015</v>
      </c>
      <c r="H23" s="158"/>
    </row>
    <row r="24" spans="1:8" s="284" customFormat="1" ht="102" customHeight="1" x14ac:dyDescent="0.25">
      <c r="A24" s="157" t="s">
        <v>693</v>
      </c>
      <c r="B24" s="157" t="s">
        <v>1121</v>
      </c>
      <c r="C24" s="158" t="s">
        <v>694</v>
      </c>
      <c r="D24" s="288">
        <v>44562</v>
      </c>
      <c r="E24" s="288">
        <v>44864</v>
      </c>
      <c r="F24" s="349">
        <v>1</v>
      </c>
      <c r="G24" s="350">
        <v>17177210.3184641</v>
      </c>
      <c r="H24" s="70"/>
    </row>
    <row r="25" spans="1:8" s="284" customFormat="1" ht="102" customHeight="1" x14ac:dyDescent="0.25">
      <c r="A25" s="157" t="s">
        <v>695</v>
      </c>
      <c r="B25" s="157" t="s">
        <v>1122</v>
      </c>
      <c r="C25" s="70" t="s">
        <v>694</v>
      </c>
      <c r="D25" s="289" t="s">
        <v>696</v>
      </c>
      <c r="E25" s="289" t="s">
        <v>697</v>
      </c>
      <c r="F25" s="349">
        <v>1</v>
      </c>
      <c r="G25" s="350">
        <v>58975145.348535478</v>
      </c>
      <c r="H25" s="70"/>
    </row>
    <row r="26" spans="1:8" ht="134.25" customHeight="1" x14ac:dyDescent="0.25">
      <c r="A26" s="555" t="s">
        <v>559</v>
      </c>
      <c r="B26" s="555"/>
      <c r="C26" s="555" t="s">
        <v>560</v>
      </c>
      <c r="D26" s="555"/>
      <c r="E26" s="555"/>
      <c r="F26" s="556" t="s">
        <v>561</v>
      </c>
      <c r="G26" s="556"/>
      <c r="H26" s="556"/>
    </row>
  </sheetData>
  <mergeCells count="20">
    <mergeCell ref="I11:M11"/>
    <mergeCell ref="A14:H14"/>
    <mergeCell ref="A21:H21"/>
    <mergeCell ref="A26:B26"/>
    <mergeCell ref="C26:E26"/>
    <mergeCell ref="F26:H26"/>
    <mergeCell ref="A12:B12"/>
    <mergeCell ref="C12:E12"/>
    <mergeCell ref="F12:H12"/>
    <mergeCell ref="B1:G2"/>
    <mergeCell ref="H1:H4"/>
    <mergeCell ref="B3:G4"/>
    <mergeCell ref="A5:H5"/>
    <mergeCell ref="A6:H6"/>
    <mergeCell ref="A7:F7"/>
    <mergeCell ref="G7:H7"/>
    <mergeCell ref="A8:D8"/>
    <mergeCell ref="E8:H8"/>
    <mergeCell ref="A9:C11"/>
    <mergeCell ref="D9:H9"/>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31F5C-82C1-42A7-B789-2658582D0938}">
  <dimension ref="A1:N19"/>
  <sheetViews>
    <sheetView workbookViewId="0">
      <selection activeCell="H15" sqref="H15"/>
    </sheetView>
  </sheetViews>
  <sheetFormatPr baseColWidth="10" defaultColWidth="11.42578125" defaultRowHeight="33" customHeight="1" x14ac:dyDescent="0.25"/>
  <cols>
    <col min="1" max="1" width="27" style="3" customWidth="1"/>
    <col min="2" max="2" width="78.42578125" style="3" customWidth="1"/>
    <col min="3" max="3" width="24" style="3" customWidth="1"/>
    <col min="4" max="5" width="15.7109375" style="4" customWidth="1"/>
    <col min="6" max="6" width="17.42578125" style="4" customWidth="1"/>
    <col min="7" max="7" width="18.7109375" style="4" customWidth="1"/>
    <col min="8" max="8" width="21.42578125" style="3" customWidth="1"/>
    <col min="9" max="16384" width="11.42578125" style="3"/>
  </cols>
  <sheetData>
    <row r="1" spans="1:14" s="1" customFormat="1" ht="12" x14ac:dyDescent="0.25">
      <c r="A1" s="180" t="s">
        <v>0</v>
      </c>
      <c r="B1" s="499" t="s">
        <v>463</v>
      </c>
      <c r="C1" s="499"/>
      <c r="D1" s="499"/>
      <c r="E1" s="499"/>
      <c r="F1" s="499"/>
      <c r="G1" s="499"/>
      <c r="H1" s="500" t="s">
        <v>1</v>
      </c>
    </row>
    <row r="2" spans="1:14" s="1" customFormat="1" ht="12" x14ac:dyDescent="0.25">
      <c r="A2" s="79" t="s">
        <v>2</v>
      </c>
      <c r="B2" s="499"/>
      <c r="C2" s="499"/>
      <c r="D2" s="499"/>
      <c r="E2" s="499"/>
      <c r="F2" s="499"/>
      <c r="G2" s="499"/>
      <c r="H2" s="501"/>
    </row>
    <row r="3" spans="1:14" s="1" customFormat="1" ht="12" x14ac:dyDescent="0.25">
      <c r="A3" s="79" t="s">
        <v>3</v>
      </c>
      <c r="B3" s="499" t="s">
        <v>37</v>
      </c>
      <c r="C3" s="499"/>
      <c r="D3" s="499"/>
      <c r="E3" s="499"/>
      <c r="F3" s="499"/>
      <c r="G3" s="499"/>
      <c r="H3" s="501"/>
    </row>
    <row r="4" spans="1:14" s="1" customFormat="1" ht="12" x14ac:dyDescent="0.25">
      <c r="A4" s="79" t="s">
        <v>4</v>
      </c>
      <c r="B4" s="499"/>
      <c r="C4" s="499"/>
      <c r="D4" s="499"/>
      <c r="E4" s="499"/>
      <c r="F4" s="499"/>
      <c r="G4" s="499"/>
      <c r="H4" s="502"/>
    </row>
    <row r="5" spans="1:14" s="1" customFormat="1" ht="12" x14ac:dyDescent="0.25">
      <c r="A5" s="503" t="s">
        <v>1123</v>
      </c>
      <c r="B5" s="503"/>
      <c r="C5" s="503"/>
      <c r="D5" s="503"/>
      <c r="E5" s="503"/>
      <c r="F5" s="503"/>
      <c r="G5" s="503"/>
      <c r="H5" s="503"/>
    </row>
    <row r="6" spans="1:14" s="1" customFormat="1" ht="12" x14ac:dyDescent="0.25">
      <c r="A6" s="503" t="s">
        <v>1124</v>
      </c>
      <c r="B6" s="503"/>
      <c r="C6" s="503"/>
      <c r="D6" s="503"/>
      <c r="E6" s="503"/>
      <c r="F6" s="503"/>
      <c r="G6" s="503"/>
      <c r="H6" s="503"/>
    </row>
    <row r="7" spans="1:14" s="1" customFormat="1" ht="12" x14ac:dyDescent="0.25">
      <c r="A7" s="496" t="s">
        <v>1125</v>
      </c>
      <c r="B7" s="496"/>
      <c r="C7" s="496"/>
      <c r="D7" s="496"/>
      <c r="E7" s="496"/>
      <c r="F7" s="496"/>
      <c r="G7" s="497" t="s">
        <v>326</v>
      </c>
      <c r="H7" s="498"/>
    </row>
    <row r="8" spans="1:14" s="1" customFormat="1" ht="45" customHeight="1" x14ac:dyDescent="0.25">
      <c r="A8" s="838" t="s">
        <v>1126</v>
      </c>
      <c r="B8" s="838"/>
      <c r="C8" s="838"/>
      <c r="D8" s="838"/>
      <c r="E8" s="531" t="s">
        <v>698</v>
      </c>
      <c r="F8" s="532"/>
      <c r="G8" s="532"/>
      <c r="H8" s="533"/>
    </row>
    <row r="9" spans="1:14" s="1" customFormat="1" ht="12" x14ac:dyDescent="0.25">
      <c r="A9" s="661" t="s">
        <v>1127</v>
      </c>
      <c r="B9" s="662"/>
      <c r="C9" s="663"/>
      <c r="D9" s="523" t="s">
        <v>18</v>
      </c>
      <c r="E9" s="524"/>
      <c r="F9" s="524"/>
      <c r="G9" s="524"/>
      <c r="H9" s="525"/>
    </row>
    <row r="10" spans="1:14" s="1" customFormat="1" ht="12" x14ac:dyDescent="0.25">
      <c r="A10" s="664"/>
      <c r="B10" s="665"/>
      <c r="C10" s="666"/>
      <c r="D10" s="78" t="s">
        <v>5</v>
      </c>
      <c r="E10" s="78" t="s">
        <v>6</v>
      </c>
      <c r="F10" s="78" t="s">
        <v>7</v>
      </c>
      <c r="G10" s="78" t="s">
        <v>8</v>
      </c>
      <c r="H10" s="78" t="s">
        <v>9</v>
      </c>
    </row>
    <row r="11" spans="1:14" s="1" customFormat="1" ht="12" x14ac:dyDescent="0.25">
      <c r="A11" s="667"/>
      <c r="B11" s="668"/>
      <c r="C11" s="669"/>
      <c r="D11" s="357"/>
      <c r="E11" s="357"/>
      <c r="F11" s="357"/>
      <c r="G11" s="357">
        <v>0.75</v>
      </c>
      <c r="H11" s="357"/>
      <c r="J11" s="462"/>
      <c r="K11" s="462"/>
      <c r="L11" s="462"/>
      <c r="M11" s="462"/>
      <c r="N11" s="462"/>
    </row>
    <row r="12" spans="1:14" s="1" customFormat="1" ht="12" x14ac:dyDescent="0.25">
      <c r="A12" s="511" t="s">
        <v>466</v>
      </c>
      <c r="B12" s="513"/>
      <c r="C12" s="511" t="s">
        <v>699</v>
      </c>
      <c r="D12" s="512"/>
      <c r="E12" s="513"/>
      <c r="F12" s="724" t="s">
        <v>700</v>
      </c>
      <c r="G12" s="725"/>
      <c r="H12" s="726"/>
    </row>
    <row r="13" spans="1:14" s="2" customFormat="1" ht="24" x14ac:dyDescent="0.25">
      <c r="A13" s="78" t="s">
        <v>10</v>
      </c>
      <c r="B13" s="77" t="s">
        <v>11</v>
      </c>
      <c r="C13" s="78" t="s">
        <v>12</v>
      </c>
      <c r="D13" s="78" t="s">
        <v>13</v>
      </c>
      <c r="E13" s="78" t="s">
        <v>14</v>
      </c>
      <c r="F13" s="78" t="s">
        <v>15</v>
      </c>
      <c r="G13" s="78" t="s">
        <v>16</v>
      </c>
      <c r="H13" s="78" t="s">
        <v>17</v>
      </c>
    </row>
    <row r="14" spans="1:14" s="2" customFormat="1" ht="84" x14ac:dyDescent="0.25">
      <c r="A14" s="21" t="s">
        <v>701</v>
      </c>
      <c r="B14" s="236" t="s">
        <v>1128</v>
      </c>
      <c r="C14" s="103" t="s">
        <v>702</v>
      </c>
      <c r="D14" s="358" t="s">
        <v>703</v>
      </c>
      <c r="E14" s="358" t="s">
        <v>704</v>
      </c>
      <c r="F14" s="103">
        <v>1</v>
      </c>
      <c r="G14" s="448">
        <v>56121098</v>
      </c>
      <c r="H14" s="359"/>
      <c r="M14" s="204"/>
    </row>
    <row r="15" spans="1:14" s="2" customFormat="1" ht="132" x14ac:dyDescent="0.25">
      <c r="A15" s="21" t="s">
        <v>705</v>
      </c>
      <c r="B15" s="236" t="s">
        <v>1129</v>
      </c>
      <c r="C15" s="103" t="s">
        <v>702</v>
      </c>
      <c r="D15" s="358">
        <v>44621</v>
      </c>
      <c r="E15" s="358">
        <v>44656</v>
      </c>
      <c r="F15" s="103">
        <v>1</v>
      </c>
      <c r="G15" s="448">
        <v>28060549</v>
      </c>
      <c r="H15" s="105"/>
    </row>
    <row r="16" spans="1:14" s="2" customFormat="1" ht="96" x14ac:dyDescent="0.25">
      <c r="A16" s="15" t="s">
        <v>706</v>
      </c>
      <c r="B16" s="360" t="s">
        <v>1130</v>
      </c>
      <c r="C16" s="14" t="s">
        <v>702</v>
      </c>
      <c r="D16" s="361" t="s">
        <v>707</v>
      </c>
      <c r="E16" s="362" t="s">
        <v>708</v>
      </c>
      <c r="F16" s="14">
        <v>1</v>
      </c>
      <c r="G16" s="449">
        <v>3934097036</v>
      </c>
      <c r="H16" s="363"/>
    </row>
    <row r="17" spans="1:8" s="2" customFormat="1" ht="96" x14ac:dyDescent="0.25">
      <c r="A17" s="15" t="s">
        <v>709</v>
      </c>
      <c r="B17" s="360" t="s">
        <v>1131</v>
      </c>
      <c r="C17" s="14" t="s">
        <v>702</v>
      </c>
      <c r="D17" s="361" t="s">
        <v>707</v>
      </c>
      <c r="E17" s="362" t="s">
        <v>708</v>
      </c>
      <c r="F17" s="14">
        <v>1</v>
      </c>
      <c r="G17" s="449">
        <v>86145580</v>
      </c>
      <c r="H17" s="363"/>
    </row>
    <row r="18" spans="1:8" s="1" customFormat="1" ht="87.75" customHeight="1" x14ac:dyDescent="0.25">
      <c r="A18" s="21" t="s">
        <v>710</v>
      </c>
      <c r="B18" s="360" t="s">
        <v>1132</v>
      </c>
      <c r="C18" s="103" t="s">
        <v>702</v>
      </c>
      <c r="D18" s="364">
        <v>44208</v>
      </c>
      <c r="E18" s="364">
        <v>44545</v>
      </c>
      <c r="F18" s="103">
        <v>1</v>
      </c>
      <c r="G18" s="449">
        <v>2590046</v>
      </c>
      <c r="H18" s="105"/>
    </row>
    <row r="19" spans="1:8" s="1" customFormat="1" ht="102" customHeight="1" x14ac:dyDescent="0.25">
      <c r="A19" s="504" t="s">
        <v>711</v>
      </c>
      <c r="B19" s="505"/>
      <c r="C19" s="506" t="s">
        <v>712</v>
      </c>
      <c r="D19" s="506"/>
      <c r="E19" s="506"/>
      <c r="F19" s="507" t="s">
        <v>713</v>
      </c>
      <c r="G19" s="508"/>
      <c r="H19" s="509"/>
    </row>
  </sheetData>
  <mergeCells count="18">
    <mergeCell ref="A19:B19"/>
    <mergeCell ref="C19:E19"/>
    <mergeCell ref="F19:H19"/>
    <mergeCell ref="A8:D8"/>
    <mergeCell ref="E8:H8"/>
    <mergeCell ref="A9:C11"/>
    <mergeCell ref="D9:H9"/>
    <mergeCell ref="J11:N11"/>
    <mergeCell ref="A12:B12"/>
    <mergeCell ref="C12:E12"/>
    <mergeCell ref="F12:H12"/>
    <mergeCell ref="B1:G2"/>
    <mergeCell ref="H1:H4"/>
    <mergeCell ref="B3:G4"/>
    <mergeCell ref="A5:H5"/>
    <mergeCell ref="A6:H6"/>
    <mergeCell ref="A7:F7"/>
    <mergeCell ref="G7:H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8F2C3-FB54-45EE-9C59-470354AD3E81}">
  <dimension ref="A1:H18"/>
  <sheetViews>
    <sheetView topLeftCell="A13" workbookViewId="0">
      <selection activeCell="F15" sqref="F15"/>
    </sheetView>
  </sheetViews>
  <sheetFormatPr baseColWidth="10" defaultColWidth="11.42578125" defaultRowHeight="33" customHeight="1" x14ac:dyDescent="0.25"/>
  <cols>
    <col min="1" max="1" width="48.42578125" style="3" customWidth="1"/>
    <col min="2" max="2" width="66" style="3" customWidth="1"/>
    <col min="3" max="3" width="28.5703125" style="3" customWidth="1"/>
    <col min="4" max="5" width="15.7109375" style="4" customWidth="1"/>
    <col min="6" max="6" width="17.42578125" style="4" customWidth="1"/>
    <col min="7" max="7" width="18.7109375" style="41" customWidth="1"/>
    <col min="8" max="8" width="21.42578125" style="3" customWidth="1"/>
    <col min="9" max="16384" width="11.42578125" style="3"/>
  </cols>
  <sheetData>
    <row r="1" spans="1:8" ht="15" x14ac:dyDescent="0.25">
      <c r="A1" s="180" t="s">
        <v>0</v>
      </c>
      <c r="B1" s="499" t="s">
        <v>490</v>
      </c>
      <c r="C1" s="499"/>
      <c r="D1" s="499"/>
      <c r="E1" s="499"/>
      <c r="F1" s="499"/>
      <c r="G1" s="499"/>
      <c r="H1" s="500" t="s">
        <v>1</v>
      </c>
    </row>
    <row r="2" spans="1:8" ht="15" x14ac:dyDescent="0.25">
      <c r="A2" s="79" t="s">
        <v>2</v>
      </c>
      <c r="B2" s="499"/>
      <c r="C2" s="499"/>
      <c r="D2" s="499"/>
      <c r="E2" s="499"/>
      <c r="F2" s="499"/>
      <c r="G2" s="499"/>
      <c r="H2" s="501"/>
    </row>
    <row r="3" spans="1:8" ht="15" x14ac:dyDescent="0.25">
      <c r="A3" s="79" t="s">
        <v>3</v>
      </c>
      <c r="B3" s="499" t="s">
        <v>714</v>
      </c>
      <c r="C3" s="499"/>
      <c r="D3" s="499"/>
      <c r="E3" s="499"/>
      <c r="F3" s="499"/>
      <c r="G3" s="499"/>
      <c r="H3" s="501"/>
    </row>
    <row r="4" spans="1:8" ht="17.25" customHeight="1" x14ac:dyDescent="0.25">
      <c r="A4" s="79" t="s">
        <v>4</v>
      </c>
      <c r="B4" s="499"/>
      <c r="C4" s="499"/>
      <c r="D4" s="499"/>
      <c r="E4" s="499"/>
      <c r="F4" s="499"/>
      <c r="G4" s="499"/>
      <c r="H4" s="502"/>
    </row>
    <row r="5" spans="1:8" ht="26.25" customHeight="1" x14ac:dyDescent="0.25">
      <c r="A5" s="503" t="s">
        <v>1133</v>
      </c>
      <c r="B5" s="503"/>
      <c r="C5" s="503"/>
      <c r="D5" s="503"/>
      <c r="E5" s="503"/>
      <c r="F5" s="503"/>
      <c r="G5" s="503"/>
      <c r="H5" s="503"/>
    </row>
    <row r="6" spans="1:8" ht="21.75" customHeight="1" x14ac:dyDescent="0.25">
      <c r="A6" s="503" t="s">
        <v>1134</v>
      </c>
      <c r="B6" s="503"/>
      <c r="C6" s="503"/>
      <c r="D6" s="503"/>
      <c r="E6" s="503"/>
      <c r="F6" s="503"/>
      <c r="G6" s="503"/>
      <c r="H6" s="503"/>
    </row>
    <row r="7" spans="1:8" ht="26.25" customHeight="1" x14ac:dyDescent="0.25">
      <c r="A7" s="511" t="s">
        <v>1135</v>
      </c>
      <c r="B7" s="512"/>
      <c r="C7" s="512"/>
      <c r="D7" s="512"/>
      <c r="E7" s="512"/>
      <c r="F7" s="513"/>
      <c r="G7" s="497" t="s">
        <v>19</v>
      </c>
      <c r="H7" s="498"/>
    </row>
    <row r="8" spans="1:8" ht="33" customHeight="1" x14ac:dyDescent="0.25">
      <c r="A8" s="496" t="s">
        <v>715</v>
      </c>
      <c r="B8" s="496"/>
      <c r="C8" s="496"/>
      <c r="D8" s="496"/>
      <c r="E8" s="511" t="s">
        <v>716</v>
      </c>
      <c r="F8" s="512"/>
      <c r="G8" s="512"/>
      <c r="H8" s="513"/>
    </row>
    <row r="9" spans="1:8" ht="21.75" customHeight="1" x14ac:dyDescent="0.25">
      <c r="A9" s="514" t="s">
        <v>1136</v>
      </c>
      <c r="B9" s="676"/>
      <c r="C9" s="677"/>
      <c r="D9" s="523" t="s">
        <v>717</v>
      </c>
      <c r="E9" s="524"/>
      <c r="F9" s="524"/>
      <c r="G9" s="524"/>
      <c r="H9" s="525"/>
    </row>
    <row r="10" spans="1:8" ht="20.25" customHeight="1" x14ac:dyDescent="0.25">
      <c r="A10" s="678"/>
      <c r="B10" s="679"/>
      <c r="C10" s="680"/>
      <c r="D10" s="78" t="s">
        <v>5</v>
      </c>
      <c r="E10" s="78" t="s">
        <v>6</v>
      </c>
      <c r="F10" s="78" t="s">
        <v>7</v>
      </c>
      <c r="G10" s="78" t="s">
        <v>8</v>
      </c>
      <c r="H10" s="78" t="s">
        <v>9</v>
      </c>
    </row>
    <row r="11" spans="1:8" ht="19.5" customHeight="1" x14ac:dyDescent="0.25">
      <c r="A11" s="681"/>
      <c r="B11" s="682"/>
      <c r="C11" s="683"/>
      <c r="D11" s="226" t="s">
        <v>493</v>
      </c>
      <c r="E11" s="226" t="s">
        <v>493</v>
      </c>
      <c r="F11" s="226" t="s">
        <v>493</v>
      </c>
      <c r="G11" s="226" t="s">
        <v>493</v>
      </c>
      <c r="H11" s="226">
        <f>SUM(D11:G11)</f>
        <v>0</v>
      </c>
    </row>
    <row r="12" spans="1:8" ht="27" customHeight="1" x14ac:dyDescent="0.25">
      <c r="A12" s="511" t="s">
        <v>718</v>
      </c>
      <c r="B12" s="513"/>
      <c r="C12" s="839" t="s">
        <v>719</v>
      </c>
      <c r="D12" s="840"/>
      <c r="E12" s="841"/>
      <c r="F12" s="790" t="s">
        <v>720</v>
      </c>
      <c r="G12" s="791"/>
      <c r="H12" s="365"/>
    </row>
    <row r="13" spans="1:8" ht="24" x14ac:dyDescent="0.25">
      <c r="A13" s="78" t="s">
        <v>10</v>
      </c>
      <c r="B13" s="77" t="s">
        <v>11</v>
      </c>
      <c r="C13" s="78" t="s">
        <v>12</v>
      </c>
      <c r="D13" s="78" t="s">
        <v>13</v>
      </c>
      <c r="E13" s="78" t="s">
        <v>14</v>
      </c>
      <c r="F13" s="78" t="s">
        <v>15</v>
      </c>
      <c r="G13" s="78" t="s">
        <v>16</v>
      </c>
      <c r="H13" s="78" t="s">
        <v>17</v>
      </c>
    </row>
    <row r="14" spans="1:8" ht="84" x14ac:dyDescent="0.25">
      <c r="A14" s="21" t="s">
        <v>721</v>
      </c>
      <c r="B14" s="236" t="s">
        <v>722</v>
      </c>
      <c r="C14" s="103" t="s">
        <v>723</v>
      </c>
      <c r="D14" s="5">
        <v>44562</v>
      </c>
      <c r="E14" s="5">
        <v>44620</v>
      </c>
      <c r="F14" s="103">
        <v>1</v>
      </c>
      <c r="G14" s="366">
        <f>[2]TA1!$L$144</f>
        <v>8144713.4327119691</v>
      </c>
      <c r="H14" s="103"/>
    </row>
    <row r="15" spans="1:8" ht="84" x14ac:dyDescent="0.25">
      <c r="A15" s="21" t="s">
        <v>724</v>
      </c>
      <c r="B15" s="236" t="s">
        <v>725</v>
      </c>
      <c r="C15" s="103" t="s">
        <v>723</v>
      </c>
      <c r="D15" s="5" t="s">
        <v>726</v>
      </c>
      <c r="E15" s="5" t="s">
        <v>727</v>
      </c>
      <c r="F15" s="103">
        <v>1</v>
      </c>
      <c r="G15" s="367">
        <v>48868281</v>
      </c>
      <c r="H15" s="367"/>
    </row>
    <row r="16" spans="1:8" ht="84" x14ac:dyDescent="0.25">
      <c r="A16" s="21" t="s">
        <v>728</v>
      </c>
      <c r="B16" s="236" t="s">
        <v>729</v>
      </c>
      <c r="C16" s="103" t="s">
        <v>723</v>
      </c>
      <c r="D16" s="5" t="s">
        <v>730</v>
      </c>
      <c r="E16" s="5" t="s">
        <v>731</v>
      </c>
      <c r="F16" s="103">
        <v>1</v>
      </c>
      <c r="G16" s="367">
        <v>20972976</v>
      </c>
      <c r="H16" s="367"/>
    </row>
    <row r="17" spans="1:8" ht="84" x14ac:dyDescent="0.25">
      <c r="A17" s="21" t="s">
        <v>732</v>
      </c>
      <c r="B17" s="236" t="s">
        <v>733</v>
      </c>
      <c r="C17" s="103" t="s">
        <v>723</v>
      </c>
      <c r="D17" s="5">
        <v>44866</v>
      </c>
      <c r="E17" s="5">
        <v>44910</v>
      </c>
      <c r="F17" s="103">
        <v>1</v>
      </c>
      <c r="G17" s="368">
        <f>[2]TA4!$K$144</f>
        <v>5327290.8331138156</v>
      </c>
      <c r="H17" s="369"/>
    </row>
    <row r="18" spans="1:8" ht="73.5" customHeight="1" x14ac:dyDescent="0.25">
      <c r="A18" s="506" t="s">
        <v>734</v>
      </c>
      <c r="B18" s="506"/>
      <c r="C18" s="506" t="s">
        <v>735</v>
      </c>
      <c r="D18" s="506"/>
      <c r="E18" s="506"/>
      <c r="F18" s="794" t="s">
        <v>736</v>
      </c>
      <c r="G18" s="794"/>
      <c r="H18" s="794"/>
    </row>
  </sheetData>
  <mergeCells count="17">
    <mergeCell ref="A18:B18"/>
    <mergeCell ref="C18:E18"/>
    <mergeCell ref="F18:H18"/>
    <mergeCell ref="A8:D8"/>
    <mergeCell ref="E8:H8"/>
    <mergeCell ref="A9:C11"/>
    <mergeCell ref="D9:H9"/>
    <mergeCell ref="A12:B12"/>
    <mergeCell ref="C12:E12"/>
    <mergeCell ref="F12:G12"/>
    <mergeCell ref="A7:F7"/>
    <mergeCell ref="G7:H7"/>
    <mergeCell ref="B1:G2"/>
    <mergeCell ref="H1:H4"/>
    <mergeCell ref="B3:G4"/>
    <mergeCell ref="A5:H5"/>
    <mergeCell ref="A6:H6"/>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49C1C-B5BE-46BA-AF09-59BBCC335901}">
  <dimension ref="A1:H90"/>
  <sheetViews>
    <sheetView topLeftCell="A88" workbookViewId="0">
      <selection activeCell="G86" sqref="G86:G89"/>
    </sheetView>
  </sheetViews>
  <sheetFormatPr baseColWidth="10" defaultColWidth="11.42578125" defaultRowHeight="33" customHeight="1" x14ac:dyDescent="0.25"/>
  <cols>
    <col min="1" max="1" width="41.85546875" style="3" customWidth="1"/>
    <col min="2" max="2" width="72.140625" style="3" customWidth="1"/>
    <col min="3" max="3" width="27.28515625" style="3" customWidth="1"/>
    <col min="4" max="5" width="15.7109375" style="4" customWidth="1"/>
    <col min="6" max="6" width="17.42578125" style="4" customWidth="1"/>
    <col min="7" max="7" width="18.7109375" style="4" customWidth="1"/>
    <col min="8" max="8" width="21.42578125" style="3" customWidth="1"/>
    <col min="9" max="16384" width="11.42578125" style="163"/>
  </cols>
  <sheetData>
    <row r="1" spans="1:8" s="147" customFormat="1" ht="12" x14ac:dyDescent="0.25">
      <c r="A1" s="180" t="s">
        <v>0</v>
      </c>
      <c r="B1" s="842" t="s">
        <v>737</v>
      </c>
      <c r="C1" s="843"/>
      <c r="D1" s="843"/>
      <c r="E1" s="843"/>
      <c r="F1" s="843"/>
      <c r="G1" s="844"/>
      <c r="H1" s="500" t="s">
        <v>1</v>
      </c>
    </row>
    <row r="2" spans="1:8" s="147" customFormat="1" ht="12" x14ac:dyDescent="0.25">
      <c r="A2" s="79" t="s">
        <v>2</v>
      </c>
      <c r="B2" s="845"/>
      <c r="C2" s="846"/>
      <c r="D2" s="846"/>
      <c r="E2" s="846"/>
      <c r="F2" s="846"/>
      <c r="G2" s="847"/>
      <c r="H2" s="501"/>
    </row>
    <row r="3" spans="1:8" s="147" customFormat="1" ht="12" x14ac:dyDescent="0.25">
      <c r="A3" s="79" t="s">
        <v>3</v>
      </c>
      <c r="B3" s="499" t="s">
        <v>37</v>
      </c>
      <c r="C3" s="499"/>
      <c r="D3" s="499"/>
      <c r="E3" s="499"/>
      <c r="F3" s="499"/>
      <c r="G3" s="499"/>
      <c r="H3" s="501"/>
    </row>
    <row r="4" spans="1:8" s="147" customFormat="1" ht="12" x14ac:dyDescent="0.25">
      <c r="A4" s="79" t="s">
        <v>4</v>
      </c>
      <c r="B4" s="499"/>
      <c r="C4" s="499"/>
      <c r="D4" s="499"/>
      <c r="E4" s="499"/>
      <c r="F4" s="499"/>
      <c r="G4" s="499"/>
      <c r="H4" s="502"/>
    </row>
    <row r="5" spans="1:8" s="147" customFormat="1" ht="12" x14ac:dyDescent="0.25">
      <c r="A5" s="503" t="s">
        <v>738</v>
      </c>
      <c r="B5" s="503"/>
      <c r="C5" s="503"/>
      <c r="D5" s="503"/>
      <c r="E5" s="503"/>
      <c r="F5" s="503"/>
      <c r="G5" s="503"/>
      <c r="H5" s="503"/>
    </row>
    <row r="6" spans="1:8" s="147" customFormat="1" ht="12" x14ac:dyDescent="0.25">
      <c r="A6" s="503" t="s">
        <v>1137</v>
      </c>
      <c r="B6" s="503"/>
      <c r="C6" s="503"/>
      <c r="D6" s="503"/>
      <c r="E6" s="503"/>
      <c r="F6" s="503"/>
      <c r="G6" s="503"/>
      <c r="H6" s="503"/>
    </row>
    <row r="7" spans="1:8" s="147" customFormat="1" ht="12" x14ac:dyDescent="0.25">
      <c r="A7" s="496" t="s">
        <v>1138</v>
      </c>
      <c r="B7" s="496"/>
      <c r="C7" s="496"/>
      <c r="D7" s="496"/>
      <c r="E7" s="496"/>
      <c r="F7" s="496"/>
      <c r="G7" s="497" t="s">
        <v>19</v>
      </c>
      <c r="H7" s="498"/>
    </row>
    <row r="8" spans="1:8" s="147" customFormat="1" ht="55.5" customHeight="1" x14ac:dyDescent="0.25">
      <c r="A8" s="496" t="s">
        <v>739</v>
      </c>
      <c r="B8" s="496"/>
      <c r="C8" s="496"/>
      <c r="D8" s="496"/>
      <c r="E8" s="511" t="s">
        <v>740</v>
      </c>
      <c r="F8" s="512"/>
      <c r="G8" s="512"/>
      <c r="H8" s="513"/>
    </row>
    <row r="9" spans="1:8" s="147" customFormat="1" ht="12" x14ac:dyDescent="0.25">
      <c r="A9" s="514" t="s">
        <v>1139</v>
      </c>
      <c r="B9" s="676"/>
      <c r="C9" s="677"/>
      <c r="D9" s="523" t="s">
        <v>18</v>
      </c>
      <c r="E9" s="524"/>
      <c r="F9" s="524"/>
      <c r="G9" s="524"/>
      <c r="H9" s="525"/>
    </row>
    <row r="10" spans="1:8" s="147" customFormat="1" ht="12" x14ac:dyDescent="0.25">
      <c r="A10" s="678"/>
      <c r="B10" s="679"/>
      <c r="C10" s="680"/>
      <c r="D10" s="78" t="s">
        <v>5</v>
      </c>
      <c r="E10" s="78" t="s">
        <v>6</v>
      </c>
      <c r="F10" s="78" t="s">
        <v>7</v>
      </c>
      <c r="G10" s="78" t="s">
        <v>8</v>
      </c>
      <c r="H10" s="78" t="s">
        <v>9</v>
      </c>
    </row>
    <row r="11" spans="1:8" s="147" customFormat="1" ht="12" x14ac:dyDescent="0.25">
      <c r="A11" s="681"/>
      <c r="B11" s="682"/>
      <c r="C11" s="683"/>
      <c r="D11" s="205">
        <v>0.3</v>
      </c>
      <c r="E11" s="205">
        <v>0.3</v>
      </c>
      <c r="F11" s="205">
        <v>0.2</v>
      </c>
      <c r="G11" s="205">
        <v>0.2</v>
      </c>
      <c r="H11" s="205">
        <v>1</v>
      </c>
    </row>
    <row r="12" spans="1:8" s="147" customFormat="1" ht="12" x14ac:dyDescent="0.25">
      <c r="A12" s="511" t="s">
        <v>741</v>
      </c>
      <c r="B12" s="513"/>
      <c r="C12" s="511" t="s">
        <v>742</v>
      </c>
      <c r="D12" s="512"/>
      <c r="E12" s="513"/>
      <c r="F12" s="724" t="s">
        <v>743</v>
      </c>
      <c r="G12" s="725"/>
      <c r="H12" s="726"/>
    </row>
    <row r="13" spans="1:8" s="370" customFormat="1" ht="12.75" x14ac:dyDescent="0.25">
      <c r="A13" s="848" t="s">
        <v>744</v>
      </c>
      <c r="B13" s="849"/>
      <c r="C13" s="849"/>
      <c r="D13" s="849"/>
      <c r="E13" s="849"/>
      <c r="F13" s="849"/>
      <c r="G13" s="849"/>
      <c r="H13" s="850"/>
    </row>
    <row r="14" spans="1:8" s="155" customFormat="1" ht="24" x14ac:dyDescent="0.25">
      <c r="A14" s="78" t="s">
        <v>10</v>
      </c>
      <c r="B14" s="77" t="s">
        <v>11</v>
      </c>
      <c r="C14" s="78" t="s">
        <v>12</v>
      </c>
      <c r="D14" s="78" t="s">
        <v>13</v>
      </c>
      <c r="E14" s="78" t="s">
        <v>14</v>
      </c>
      <c r="F14" s="78" t="s">
        <v>15</v>
      </c>
      <c r="G14" s="78" t="s">
        <v>16</v>
      </c>
      <c r="H14" s="78" t="s">
        <v>17</v>
      </c>
    </row>
    <row r="15" spans="1:8" s="155" customFormat="1" ht="72" x14ac:dyDescent="0.25">
      <c r="A15" s="101" t="s">
        <v>745</v>
      </c>
      <c r="B15" s="175" t="s">
        <v>746</v>
      </c>
      <c r="C15" s="174" t="s">
        <v>747</v>
      </c>
      <c r="D15" s="106">
        <v>44581</v>
      </c>
      <c r="E15" s="106">
        <v>44620</v>
      </c>
      <c r="F15" s="78">
        <v>3</v>
      </c>
      <c r="G15" s="375">
        <v>8459647.7366423085</v>
      </c>
      <c r="H15" s="78"/>
    </row>
    <row r="16" spans="1:8" s="155" customFormat="1" ht="72" x14ac:dyDescent="0.25">
      <c r="A16" s="447" t="s">
        <v>748</v>
      </c>
      <c r="B16" s="8" t="s">
        <v>749</v>
      </c>
      <c r="C16" s="174" t="s">
        <v>747</v>
      </c>
      <c r="D16" s="106">
        <v>44621</v>
      </c>
      <c r="E16" s="106">
        <v>44652</v>
      </c>
      <c r="F16" s="78">
        <v>1</v>
      </c>
      <c r="G16" s="375">
        <v>10128289.965668911</v>
      </c>
      <c r="H16" s="175"/>
    </row>
    <row r="17" spans="1:8" s="155" customFormat="1" ht="72" x14ac:dyDescent="0.25">
      <c r="A17" s="447" t="s">
        <v>750</v>
      </c>
      <c r="B17" s="8" t="s">
        <v>751</v>
      </c>
      <c r="C17" s="174" t="s">
        <v>747</v>
      </c>
      <c r="D17" s="106">
        <v>44655</v>
      </c>
      <c r="E17" s="106">
        <v>44687</v>
      </c>
      <c r="F17" s="78">
        <v>1</v>
      </c>
      <c r="G17" s="375">
        <v>9483538.6367863379</v>
      </c>
      <c r="H17" s="175"/>
    </row>
    <row r="18" spans="1:8" s="155" customFormat="1" ht="72" x14ac:dyDescent="0.25">
      <c r="A18" s="447" t="s">
        <v>752</v>
      </c>
      <c r="B18" s="8" t="s">
        <v>753</v>
      </c>
      <c r="C18" s="174" t="s">
        <v>747</v>
      </c>
      <c r="D18" s="106">
        <v>44688</v>
      </c>
      <c r="E18" s="106">
        <v>44750</v>
      </c>
      <c r="F18" s="78">
        <v>1</v>
      </c>
      <c r="G18" s="375">
        <v>9483538.6367863379</v>
      </c>
      <c r="H18" s="175"/>
    </row>
    <row r="19" spans="1:8" s="155" customFormat="1" ht="60" x14ac:dyDescent="0.25">
      <c r="A19" s="447" t="s">
        <v>754</v>
      </c>
      <c r="B19" s="8" t="s">
        <v>755</v>
      </c>
      <c r="C19" s="174" t="s">
        <v>747</v>
      </c>
      <c r="D19" s="106">
        <v>44750</v>
      </c>
      <c r="E19" s="106">
        <v>44813</v>
      </c>
      <c r="F19" s="78">
        <v>1</v>
      </c>
      <c r="G19" s="375">
        <v>9483538.6367863379</v>
      </c>
      <c r="H19" s="175"/>
    </row>
    <row r="20" spans="1:8" s="147" customFormat="1" ht="96" x14ac:dyDescent="0.25">
      <c r="A20" s="447" t="s">
        <v>756</v>
      </c>
      <c r="B20" s="8" t="s">
        <v>757</v>
      </c>
      <c r="C20" s="174" t="s">
        <v>747</v>
      </c>
      <c r="D20" s="106">
        <v>44813</v>
      </c>
      <c r="E20" s="106">
        <v>44876</v>
      </c>
      <c r="F20" s="78">
        <v>1</v>
      </c>
      <c r="G20" s="375">
        <v>9483538.6367863379</v>
      </c>
      <c r="H20" s="175"/>
    </row>
    <row r="21" spans="1:8" s="147" customFormat="1" ht="60" x14ac:dyDescent="0.25">
      <c r="A21" s="447" t="s">
        <v>758</v>
      </c>
      <c r="B21" s="175" t="s">
        <v>759</v>
      </c>
      <c r="C21" s="174" t="s">
        <v>747</v>
      </c>
      <c r="D21" s="106">
        <v>44866</v>
      </c>
      <c r="E21" s="106">
        <v>44895</v>
      </c>
      <c r="F21" s="78">
        <v>3</v>
      </c>
      <c r="G21" s="375">
        <v>12397316.255093083</v>
      </c>
      <c r="H21" s="175"/>
    </row>
    <row r="22" spans="1:8" s="147" customFormat="1" ht="96" x14ac:dyDescent="0.25">
      <c r="A22" s="447" t="s">
        <v>760</v>
      </c>
      <c r="B22" s="371" t="s">
        <v>761</v>
      </c>
      <c r="C22" s="174" t="s">
        <v>747</v>
      </c>
      <c r="D22" s="106">
        <v>44896</v>
      </c>
      <c r="E22" s="106">
        <v>44910</v>
      </c>
      <c r="F22" s="78">
        <v>3</v>
      </c>
      <c r="G22" s="375">
        <v>12235022.477505706</v>
      </c>
      <c r="H22" s="175"/>
    </row>
    <row r="23" spans="1:8" s="370" customFormat="1" ht="21" customHeight="1" x14ac:dyDescent="0.25">
      <c r="A23" s="851" t="s">
        <v>762</v>
      </c>
      <c r="B23" s="852"/>
      <c r="C23" s="852"/>
      <c r="D23" s="852"/>
      <c r="E23" s="852"/>
      <c r="F23" s="852"/>
      <c r="G23" s="852"/>
      <c r="H23" s="853"/>
    </row>
    <row r="24" spans="1:8" s="147" customFormat="1" ht="97.5" customHeight="1" x14ac:dyDescent="0.25">
      <c r="A24" s="174" t="s">
        <v>763</v>
      </c>
      <c r="B24" s="105" t="s">
        <v>764</v>
      </c>
      <c r="C24" s="103" t="s">
        <v>765</v>
      </c>
      <c r="D24" s="5">
        <v>44562</v>
      </c>
      <c r="E24" s="5">
        <v>44651</v>
      </c>
      <c r="F24" s="372"/>
      <c r="G24" s="375">
        <v>26608182.808453523</v>
      </c>
      <c r="H24" s="105"/>
    </row>
    <row r="25" spans="1:8" s="147" customFormat="1" ht="108.75" customHeight="1" x14ac:dyDescent="0.25">
      <c r="A25" s="174" t="s">
        <v>766</v>
      </c>
      <c r="B25" s="105" t="s">
        <v>767</v>
      </c>
      <c r="C25" s="103" t="s">
        <v>747</v>
      </c>
      <c r="D25" s="5">
        <v>44562</v>
      </c>
      <c r="E25" s="5">
        <v>44680</v>
      </c>
      <c r="F25" s="372"/>
      <c r="G25" s="375">
        <v>31154617.723023955</v>
      </c>
      <c r="H25" s="105"/>
    </row>
    <row r="26" spans="1:8" s="147" customFormat="1" ht="114" customHeight="1" x14ac:dyDescent="0.25">
      <c r="A26" s="174" t="s">
        <v>768</v>
      </c>
      <c r="B26" s="105" t="s">
        <v>769</v>
      </c>
      <c r="C26" s="103" t="s">
        <v>747</v>
      </c>
      <c r="D26" s="5">
        <v>44562</v>
      </c>
      <c r="E26" s="5">
        <v>44865</v>
      </c>
      <c r="F26" s="372"/>
      <c r="G26" s="375">
        <v>16175698.9997865</v>
      </c>
      <c r="H26" s="105"/>
    </row>
    <row r="27" spans="1:8" s="147" customFormat="1" ht="144" customHeight="1" x14ac:dyDescent="0.25">
      <c r="A27" s="174" t="s">
        <v>770</v>
      </c>
      <c r="B27" s="105" t="s">
        <v>771</v>
      </c>
      <c r="C27" s="103" t="s">
        <v>765</v>
      </c>
      <c r="D27" s="5">
        <v>44652</v>
      </c>
      <c r="E27" s="5">
        <v>44742</v>
      </c>
      <c r="F27" s="372"/>
      <c r="G27" s="375">
        <v>17272157.120570086</v>
      </c>
      <c r="H27" s="105"/>
    </row>
    <row r="28" spans="1:8" s="147" customFormat="1" ht="89.25" customHeight="1" x14ac:dyDescent="0.25">
      <c r="A28" s="174" t="s">
        <v>772</v>
      </c>
      <c r="B28" s="105" t="s">
        <v>773</v>
      </c>
      <c r="C28" s="103" t="s">
        <v>747</v>
      </c>
      <c r="D28" s="5">
        <v>44682</v>
      </c>
      <c r="E28" s="5">
        <v>44771</v>
      </c>
      <c r="F28" s="372"/>
      <c r="G28" s="375">
        <v>26735788.271972407</v>
      </c>
      <c r="H28" s="105"/>
    </row>
    <row r="29" spans="1:8" s="147" customFormat="1" ht="84" x14ac:dyDescent="0.25">
      <c r="A29" s="174" t="s">
        <v>774</v>
      </c>
      <c r="B29" s="105" t="s">
        <v>775</v>
      </c>
      <c r="C29" s="103" t="s">
        <v>747</v>
      </c>
      <c r="D29" s="5">
        <v>44774</v>
      </c>
      <c r="E29" s="5">
        <v>44865</v>
      </c>
      <c r="F29" s="372"/>
      <c r="G29" s="375">
        <v>3275004763.8009739</v>
      </c>
      <c r="H29" s="105"/>
    </row>
    <row r="30" spans="1:8" s="147" customFormat="1" ht="110.25" customHeight="1" x14ac:dyDescent="0.25">
      <c r="A30" s="103" t="s">
        <v>776</v>
      </c>
      <c r="B30" s="105" t="s">
        <v>777</v>
      </c>
      <c r="C30" s="103" t="s">
        <v>747</v>
      </c>
      <c r="D30" s="5">
        <v>44866</v>
      </c>
      <c r="E30" s="5">
        <v>44895</v>
      </c>
      <c r="F30" s="372"/>
      <c r="G30" s="375">
        <v>16928478.841607992</v>
      </c>
      <c r="H30" s="105"/>
    </row>
    <row r="31" spans="1:8" s="147" customFormat="1" ht="138.75" customHeight="1" x14ac:dyDescent="0.25">
      <c r="A31" s="504" t="s">
        <v>778</v>
      </c>
      <c r="B31" s="505"/>
      <c r="C31" s="506" t="s">
        <v>779</v>
      </c>
      <c r="D31" s="506"/>
      <c r="E31" s="506"/>
      <c r="F31" s="507" t="s">
        <v>780</v>
      </c>
      <c r="G31" s="508"/>
      <c r="H31" s="509"/>
    </row>
    <row r="33" spans="1:8" ht="15" x14ac:dyDescent="0.25">
      <c r="A33" s="180" t="s">
        <v>0</v>
      </c>
      <c r="B33" s="499" t="s">
        <v>737</v>
      </c>
      <c r="C33" s="499"/>
      <c r="D33" s="499"/>
      <c r="E33" s="499"/>
      <c r="F33" s="499"/>
      <c r="G33" s="499"/>
      <c r="H33" s="500" t="s">
        <v>1</v>
      </c>
    </row>
    <row r="34" spans="1:8" ht="15" x14ac:dyDescent="0.25">
      <c r="A34" s="79" t="s">
        <v>2</v>
      </c>
      <c r="B34" s="499"/>
      <c r="C34" s="499"/>
      <c r="D34" s="499"/>
      <c r="E34" s="499"/>
      <c r="F34" s="499"/>
      <c r="G34" s="499"/>
      <c r="H34" s="501"/>
    </row>
    <row r="35" spans="1:8" ht="15" x14ac:dyDescent="0.25">
      <c r="A35" s="79" t="s">
        <v>3</v>
      </c>
      <c r="B35" s="499" t="s">
        <v>37</v>
      </c>
      <c r="C35" s="499"/>
      <c r="D35" s="499"/>
      <c r="E35" s="499"/>
      <c r="F35" s="499"/>
      <c r="G35" s="499"/>
      <c r="H35" s="501"/>
    </row>
    <row r="36" spans="1:8" ht="15" x14ac:dyDescent="0.25">
      <c r="A36" s="79" t="s">
        <v>4</v>
      </c>
      <c r="B36" s="499"/>
      <c r="C36" s="499"/>
      <c r="D36" s="499"/>
      <c r="E36" s="499"/>
      <c r="F36" s="499"/>
      <c r="G36" s="499"/>
      <c r="H36" s="502"/>
    </row>
    <row r="37" spans="1:8" ht="33" customHeight="1" x14ac:dyDescent="0.25">
      <c r="A37" s="503" t="s">
        <v>738</v>
      </c>
      <c r="B37" s="503"/>
      <c r="C37" s="503"/>
      <c r="D37" s="503"/>
      <c r="E37" s="503"/>
      <c r="F37" s="503"/>
      <c r="G37" s="503"/>
      <c r="H37" s="503"/>
    </row>
    <row r="38" spans="1:8" ht="33" customHeight="1" x14ac:dyDescent="0.25">
      <c r="A38" s="503" t="s">
        <v>1142</v>
      </c>
      <c r="B38" s="503"/>
      <c r="C38" s="503"/>
      <c r="D38" s="503"/>
      <c r="E38" s="503"/>
      <c r="F38" s="503"/>
      <c r="G38" s="503"/>
      <c r="H38" s="503"/>
    </row>
    <row r="39" spans="1:8" ht="33" customHeight="1" x14ac:dyDescent="0.25">
      <c r="A39" s="496" t="s">
        <v>1143</v>
      </c>
      <c r="B39" s="496"/>
      <c r="C39" s="496"/>
      <c r="D39" s="496"/>
      <c r="E39" s="496"/>
      <c r="F39" s="496"/>
      <c r="G39" s="497" t="s">
        <v>19</v>
      </c>
      <c r="H39" s="498"/>
    </row>
    <row r="40" spans="1:8" ht="51.75" customHeight="1" x14ac:dyDescent="0.25">
      <c r="A40" s="496" t="s">
        <v>781</v>
      </c>
      <c r="B40" s="496"/>
      <c r="C40" s="496"/>
      <c r="D40" s="496"/>
      <c r="E40" s="511" t="s">
        <v>740</v>
      </c>
      <c r="F40" s="512"/>
      <c r="G40" s="512"/>
      <c r="H40" s="513"/>
    </row>
    <row r="41" spans="1:8" ht="33" customHeight="1" x14ac:dyDescent="0.25">
      <c r="A41" s="514" t="s">
        <v>1144</v>
      </c>
      <c r="B41" s="676"/>
      <c r="C41" s="677"/>
      <c r="D41" s="523" t="s">
        <v>18</v>
      </c>
      <c r="E41" s="524"/>
      <c r="F41" s="524"/>
      <c r="G41" s="524"/>
      <c r="H41" s="525"/>
    </row>
    <row r="42" spans="1:8" ht="33" customHeight="1" x14ac:dyDescent="0.25">
      <c r="A42" s="678"/>
      <c r="B42" s="679"/>
      <c r="C42" s="680"/>
      <c r="D42" s="78" t="s">
        <v>5</v>
      </c>
      <c r="E42" s="78" t="s">
        <v>6</v>
      </c>
      <c r="F42" s="78" t="s">
        <v>7</v>
      </c>
      <c r="G42" s="78" t="s">
        <v>8</v>
      </c>
      <c r="H42" s="78" t="s">
        <v>9</v>
      </c>
    </row>
    <row r="43" spans="1:8" ht="33" customHeight="1" x14ac:dyDescent="0.25">
      <c r="A43" s="681"/>
      <c r="B43" s="682"/>
      <c r="C43" s="683"/>
      <c r="D43" s="205">
        <v>0.3</v>
      </c>
      <c r="E43" s="205">
        <v>0.2</v>
      </c>
      <c r="F43" s="205">
        <v>0.2</v>
      </c>
      <c r="G43" s="205">
        <v>0.3</v>
      </c>
      <c r="H43" s="205">
        <v>1</v>
      </c>
    </row>
    <row r="44" spans="1:8" ht="33" customHeight="1" x14ac:dyDescent="0.25">
      <c r="A44" s="511" t="s">
        <v>782</v>
      </c>
      <c r="B44" s="513"/>
      <c r="C44" s="511" t="s">
        <v>783</v>
      </c>
      <c r="D44" s="512"/>
      <c r="E44" s="513"/>
      <c r="F44" s="724" t="s">
        <v>784</v>
      </c>
      <c r="G44" s="725"/>
      <c r="H44" s="726"/>
    </row>
    <row r="45" spans="1:8" ht="33" customHeight="1" x14ac:dyDescent="0.25">
      <c r="A45" s="78" t="s">
        <v>10</v>
      </c>
      <c r="B45" s="77" t="s">
        <v>11</v>
      </c>
      <c r="C45" s="78" t="s">
        <v>12</v>
      </c>
      <c r="D45" s="78" t="s">
        <v>13</v>
      </c>
      <c r="E45" s="78" t="s">
        <v>14</v>
      </c>
      <c r="F45" s="78" t="s">
        <v>15</v>
      </c>
      <c r="G45" s="78" t="s">
        <v>16</v>
      </c>
      <c r="H45" s="78" t="s">
        <v>17</v>
      </c>
    </row>
    <row r="46" spans="1:8" ht="150" customHeight="1" x14ac:dyDescent="0.25">
      <c r="A46" s="373" t="s">
        <v>785</v>
      </c>
      <c r="B46" s="236" t="s">
        <v>786</v>
      </c>
      <c r="C46" s="103" t="s">
        <v>787</v>
      </c>
      <c r="D46" s="5">
        <v>44562</v>
      </c>
      <c r="E46" s="5">
        <v>44620</v>
      </c>
      <c r="F46" s="374">
        <v>3</v>
      </c>
      <c r="G46" s="375">
        <v>8813115.068192713</v>
      </c>
      <c r="H46" s="21"/>
    </row>
    <row r="47" spans="1:8" ht="150" customHeight="1" x14ac:dyDescent="0.25">
      <c r="A47" s="232" t="s">
        <v>788</v>
      </c>
      <c r="B47" s="236" t="s">
        <v>789</v>
      </c>
      <c r="C47" s="103" t="s">
        <v>787</v>
      </c>
      <c r="D47" s="5">
        <v>44562</v>
      </c>
      <c r="E47" s="5">
        <v>44651</v>
      </c>
      <c r="F47" s="374">
        <v>3</v>
      </c>
      <c r="G47" s="375">
        <v>97881896.724521428</v>
      </c>
      <c r="H47" s="21"/>
    </row>
    <row r="48" spans="1:8" ht="150" customHeight="1" x14ac:dyDescent="0.25">
      <c r="A48" s="236" t="s">
        <v>790</v>
      </c>
      <c r="B48" s="236" t="s">
        <v>791</v>
      </c>
      <c r="C48" s="103" t="s">
        <v>787</v>
      </c>
      <c r="D48" s="5" t="s">
        <v>792</v>
      </c>
      <c r="E48" s="5" t="s">
        <v>793</v>
      </c>
      <c r="F48" s="374">
        <v>2</v>
      </c>
      <c r="G48" s="375">
        <v>863308225.14841199</v>
      </c>
      <c r="H48" s="21"/>
    </row>
    <row r="49" spans="1:8" ht="150" customHeight="1" x14ac:dyDescent="0.25">
      <c r="A49" s="21" t="s">
        <v>794</v>
      </c>
      <c r="B49" s="236" t="s">
        <v>795</v>
      </c>
      <c r="C49" s="103" t="s">
        <v>787</v>
      </c>
      <c r="D49" s="5">
        <v>44652</v>
      </c>
      <c r="E49" s="5">
        <v>44883</v>
      </c>
      <c r="F49" s="374">
        <v>2</v>
      </c>
      <c r="G49" s="375">
        <v>10624883090.535227</v>
      </c>
      <c r="H49" s="21"/>
    </row>
    <row r="50" spans="1:8" ht="150" customHeight="1" x14ac:dyDescent="0.25">
      <c r="A50" s="21" t="s">
        <v>796</v>
      </c>
      <c r="B50" s="236" t="s">
        <v>797</v>
      </c>
      <c r="C50" s="103" t="s">
        <v>787</v>
      </c>
      <c r="D50" s="5">
        <v>44884</v>
      </c>
      <c r="E50" s="5">
        <v>44905</v>
      </c>
      <c r="F50" s="374">
        <v>3</v>
      </c>
      <c r="G50" s="375">
        <v>11671545.900074415</v>
      </c>
      <c r="H50" s="21"/>
    </row>
    <row r="51" spans="1:8" ht="111.75" customHeight="1" x14ac:dyDescent="0.25">
      <c r="A51" s="745" t="s">
        <v>798</v>
      </c>
      <c r="B51" s="746"/>
      <c r="C51" s="657" t="s">
        <v>799</v>
      </c>
      <c r="D51" s="657"/>
      <c r="E51" s="657"/>
      <c r="F51" s="531" t="s">
        <v>800</v>
      </c>
      <c r="G51" s="532"/>
      <c r="H51" s="533"/>
    </row>
    <row r="53" spans="1:8" ht="15" x14ac:dyDescent="0.25">
      <c r="A53" s="180" t="s">
        <v>0</v>
      </c>
      <c r="B53" s="842" t="s">
        <v>737</v>
      </c>
      <c r="C53" s="843"/>
      <c r="D53" s="843"/>
      <c r="E53" s="843"/>
      <c r="F53" s="843"/>
      <c r="G53" s="844"/>
      <c r="H53" s="500" t="s">
        <v>1</v>
      </c>
    </row>
    <row r="54" spans="1:8" ht="15" x14ac:dyDescent="0.25">
      <c r="A54" s="79" t="s">
        <v>2</v>
      </c>
      <c r="B54" s="845"/>
      <c r="C54" s="846"/>
      <c r="D54" s="846"/>
      <c r="E54" s="846"/>
      <c r="F54" s="846"/>
      <c r="G54" s="847"/>
      <c r="H54" s="501"/>
    </row>
    <row r="55" spans="1:8" ht="15" x14ac:dyDescent="0.25">
      <c r="A55" s="79" t="s">
        <v>3</v>
      </c>
      <c r="B55" s="499" t="s">
        <v>714</v>
      </c>
      <c r="C55" s="499"/>
      <c r="D55" s="499"/>
      <c r="E55" s="499"/>
      <c r="F55" s="499"/>
      <c r="G55" s="499"/>
      <c r="H55" s="501"/>
    </row>
    <row r="56" spans="1:8" ht="15" x14ac:dyDescent="0.25">
      <c r="A56" s="79" t="s">
        <v>4</v>
      </c>
      <c r="B56" s="499"/>
      <c r="C56" s="499"/>
      <c r="D56" s="499"/>
      <c r="E56" s="499"/>
      <c r="F56" s="499"/>
      <c r="G56" s="499"/>
      <c r="H56" s="502"/>
    </row>
    <row r="57" spans="1:8" ht="15" x14ac:dyDescent="0.25">
      <c r="A57" s="503" t="s">
        <v>738</v>
      </c>
      <c r="B57" s="503"/>
      <c r="C57" s="503"/>
      <c r="D57" s="503"/>
      <c r="E57" s="503"/>
      <c r="F57" s="503"/>
      <c r="G57" s="503"/>
      <c r="H57" s="503"/>
    </row>
    <row r="58" spans="1:8" ht="15" x14ac:dyDescent="0.25">
      <c r="A58" s="503" t="s">
        <v>1145</v>
      </c>
      <c r="B58" s="503"/>
      <c r="C58" s="503"/>
      <c r="D58" s="503"/>
      <c r="E58" s="503"/>
      <c r="F58" s="503"/>
      <c r="G58" s="503"/>
      <c r="H58" s="503"/>
    </row>
    <row r="59" spans="1:8" ht="15" x14ac:dyDescent="0.25">
      <c r="A59" s="496" t="s">
        <v>1146</v>
      </c>
      <c r="B59" s="496"/>
      <c r="C59" s="496"/>
      <c r="D59" s="496"/>
      <c r="E59" s="496"/>
      <c r="F59" s="496"/>
      <c r="G59" s="497" t="s">
        <v>19</v>
      </c>
      <c r="H59" s="498"/>
    </row>
    <row r="60" spans="1:8" ht="53.25" customHeight="1" x14ac:dyDescent="0.25">
      <c r="A60" s="496" t="s">
        <v>801</v>
      </c>
      <c r="B60" s="496"/>
      <c r="C60" s="496"/>
      <c r="D60" s="496"/>
      <c r="E60" s="511" t="s">
        <v>802</v>
      </c>
      <c r="F60" s="512"/>
      <c r="G60" s="512"/>
      <c r="H60" s="513"/>
    </row>
    <row r="61" spans="1:8" ht="33" customHeight="1" x14ac:dyDescent="0.25">
      <c r="A61" s="514" t="s">
        <v>1147</v>
      </c>
      <c r="B61" s="676"/>
      <c r="C61" s="677"/>
      <c r="D61" s="523" t="s">
        <v>18</v>
      </c>
      <c r="E61" s="524"/>
      <c r="F61" s="524"/>
      <c r="G61" s="524"/>
      <c r="H61" s="525"/>
    </row>
    <row r="62" spans="1:8" ht="33" customHeight="1" x14ac:dyDescent="0.25">
      <c r="A62" s="678"/>
      <c r="B62" s="679"/>
      <c r="C62" s="680"/>
      <c r="D62" s="78" t="s">
        <v>5</v>
      </c>
      <c r="E62" s="78" t="s">
        <v>6</v>
      </c>
      <c r="F62" s="78" t="s">
        <v>7</v>
      </c>
      <c r="G62" s="78" t="s">
        <v>8</v>
      </c>
      <c r="H62" s="78" t="s">
        <v>9</v>
      </c>
    </row>
    <row r="63" spans="1:8" ht="33" customHeight="1" x14ac:dyDescent="0.25">
      <c r="A63" s="681"/>
      <c r="B63" s="682"/>
      <c r="C63" s="683"/>
      <c r="D63" s="205">
        <v>0.2</v>
      </c>
      <c r="E63" s="205">
        <v>0.3</v>
      </c>
      <c r="F63" s="205">
        <v>0.3</v>
      </c>
      <c r="G63" s="205">
        <v>0.2</v>
      </c>
      <c r="H63" s="376">
        <v>1</v>
      </c>
    </row>
    <row r="64" spans="1:8" ht="33" customHeight="1" x14ac:dyDescent="0.25">
      <c r="A64" s="511" t="s">
        <v>803</v>
      </c>
      <c r="B64" s="513"/>
      <c r="C64" s="511" t="s">
        <v>804</v>
      </c>
      <c r="D64" s="512"/>
      <c r="E64" s="513"/>
      <c r="F64" s="724" t="s">
        <v>805</v>
      </c>
      <c r="G64" s="725"/>
      <c r="H64" s="726"/>
    </row>
    <row r="65" spans="1:8" ht="33" customHeight="1" x14ac:dyDescent="0.25">
      <c r="A65" s="78" t="s">
        <v>10</v>
      </c>
      <c r="B65" s="77" t="s">
        <v>11</v>
      </c>
      <c r="C65" s="78" t="s">
        <v>12</v>
      </c>
      <c r="D65" s="78" t="s">
        <v>13</v>
      </c>
      <c r="E65" s="78" t="s">
        <v>14</v>
      </c>
      <c r="F65" s="78" t="s">
        <v>15</v>
      </c>
      <c r="G65" s="78" t="s">
        <v>16</v>
      </c>
      <c r="H65" s="78" t="s">
        <v>17</v>
      </c>
    </row>
    <row r="66" spans="1:8" ht="84" x14ac:dyDescent="0.25">
      <c r="A66" s="235" t="s">
        <v>806</v>
      </c>
      <c r="B66" s="346" t="s">
        <v>807</v>
      </c>
      <c r="C66" s="121" t="s">
        <v>808</v>
      </c>
      <c r="D66" s="207">
        <v>44562</v>
      </c>
      <c r="E66" s="207">
        <v>44652</v>
      </c>
      <c r="F66" s="377">
        <v>3</v>
      </c>
      <c r="G66" s="277">
        <v>18435460.143181711</v>
      </c>
      <c r="H66" s="124"/>
    </row>
    <row r="67" spans="1:8" ht="72" x14ac:dyDescent="0.25">
      <c r="A67" s="21" t="s">
        <v>809</v>
      </c>
      <c r="B67" s="378" t="s">
        <v>810</v>
      </c>
      <c r="C67" s="121" t="s">
        <v>808</v>
      </c>
      <c r="D67" s="207">
        <v>44562</v>
      </c>
      <c r="E67" s="207">
        <v>44652</v>
      </c>
      <c r="F67" s="174">
        <v>3</v>
      </c>
      <c r="G67" s="277">
        <v>1207974498.2638612</v>
      </c>
      <c r="H67" s="78"/>
    </row>
    <row r="68" spans="1:8" ht="84" x14ac:dyDescent="0.25">
      <c r="A68" s="235" t="s">
        <v>811</v>
      </c>
      <c r="B68" s="346" t="s">
        <v>812</v>
      </c>
      <c r="C68" s="121" t="s">
        <v>808</v>
      </c>
      <c r="D68" s="207">
        <v>44652</v>
      </c>
      <c r="E68" s="207">
        <v>44682</v>
      </c>
      <c r="F68" s="377">
        <v>2</v>
      </c>
      <c r="G68" s="277">
        <v>19089006.935883384</v>
      </c>
      <c r="H68" s="124"/>
    </row>
    <row r="69" spans="1:8" ht="84" x14ac:dyDescent="0.25">
      <c r="A69" s="235" t="s">
        <v>813</v>
      </c>
      <c r="B69" s="346" t="s">
        <v>814</v>
      </c>
      <c r="C69" s="121" t="s">
        <v>808</v>
      </c>
      <c r="D69" s="207" t="s">
        <v>815</v>
      </c>
      <c r="E69" s="207" t="s">
        <v>816</v>
      </c>
      <c r="F69" s="377">
        <v>3</v>
      </c>
      <c r="G69" s="277">
        <v>449398265.89077222</v>
      </c>
      <c r="H69" s="101"/>
    </row>
    <row r="70" spans="1:8" ht="72" x14ac:dyDescent="0.25">
      <c r="A70" s="326" t="s">
        <v>817</v>
      </c>
      <c r="B70" s="344" t="s">
        <v>818</v>
      </c>
      <c r="C70" s="121" t="s">
        <v>808</v>
      </c>
      <c r="D70" s="207">
        <v>44866</v>
      </c>
      <c r="E70" s="207">
        <v>44895</v>
      </c>
      <c r="F70" s="377">
        <v>1</v>
      </c>
      <c r="G70" s="277">
        <v>31450542.364342246</v>
      </c>
      <c r="H70" s="101"/>
    </row>
    <row r="71" spans="1:8" ht="100.5" customHeight="1" x14ac:dyDescent="0.25">
      <c r="A71" s="504" t="s">
        <v>819</v>
      </c>
      <c r="B71" s="505"/>
      <c r="C71" s="506" t="s">
        <v>799</v>
      </c>
      <c r="D71" s="506"/>
      <c r="E71" s="506"/>
      <c r="F71" s="507" t="s">
        <v>800</v>
      </c>
      <c r="G71" s="508"/>
      <c r="H71" s="509"/>
    </row>
    <row r="73" spans="1:8" ht="15" x14ac:dyDescent="0.25">
      <c r="A73" s="180" t="s">
        <v>0</v>
      </c>
      <c r="B73" s="499" t="s">
        <v>737</v>
      </c>
      <c r="C73" s="499"/>
      <c r="D73" s="499"/>
      <c r="E73" s="499"/>
      <c r="F73" s="499"/>
      <c r="G73" s="499"/>
      <c r="H73" s="792" t="s">
        <v>1</v>
      </c>
    </row>
    <row r="74" spans="1:8" ht="15" x14ac:dyDescent="0.25">
      <c r="A74" s="79" t="s">
        <v>2</v>
      </c>
      <c r="B74" s="499"/>
      <c r="C74" s="499"/>
      <c r="D74" s="499"/>
      <c r="E74" s="499"/>
      <c r="F74" s="499"/>
      <c r="G74" s="499"/>
      <c r="H74" s="792"/>
    </row>
    <row r="75" spans="1:8" ht="15" x14ac:dyDescent="0.25">
      <c r="A75" s="79" t="s">
        <v>3</v>
      </c>
      <c r="B75" s="499" t="s">
        <v>37</v>
      </c>
      <c r="C75" s="499"/>
      <c r="D75" s="499"/>
      <c r="E75" s="499"/>
      <c r="F75" s="499"/>
      <c r="G75" s="499"/>
      <c r="H75" s="792"/>
    </row>
    <row r="76" spans="1:8" ht="15" x14ac:dyDescent="0.25">
      <c r="A76" s="79" t="s">
        <v>4</v>
      </c>
      <c r="B76" s="499"/>
      <c r="C76" s="499"/>
      <c r="D76" s="499"/>
      <c r="E76" s="499"/>
      <c r="F76" s="499"/>
      <c r="G76" s="499"/>
      <c r="H76" s="792"/>
    </row>
    <row r="77" spans="1:8" ht="15" x14ac:dyDescent="0.25">
      <c r="A77" s="794" t="s">
        <v>820</v>
      </c>
      <c r="B77" s="794"/>
      <c r="C77" s="794"/>
      <c r="D77" s="794"/>
      <c r="E77" s="794"/>
      <c r="F77" s="794"/>
      <c r="G77" s="794"/>
      <c r="H77" s="794"/>
    </row>
    <row r="78" spans="1:8" ht="33" customHeight="1" x14ac:dyDescent="0.25">
      <c r="A78" s="503" t="s">
        <v>1140</v>
      </c>
      <c r="B78" s="503"/>
      <c r="C78" s="503"/>
      <c r="D78" s="503"/>
      <c r="E78" s="503"/>
      <c r="F78" s="503"/>
      <c r="G78" s="503"/>
      <c r="H78" s="503"/>
    </row>
    <row r="79" spans="1:8" ht="33" customHeight="1" x14ac:dyDescent="0.25">
      <c r="A79" s="658" t="s">
        <v>1141</v>
      </c>
      <c r="B79" s="658"/>
      <c r="C79" s="658"/>
      <c r="D79" s="658"/>
      <c r="E79" s="658"/>
      <c r="F79" s="658"/>
      <c r="G79" s="793" t="s">
        <v>19</v>
      </c>
      <c r="H79" s="793"/>
    </row>
    <row r="80" spans="1:8" ht="33" customHeight="1" x14ac:dyDescent="0.25">
      <c r="A80" s="496" t="s">
        <v>821</v>
      </c>
      <c r="B80" s="496"/>
      <c r="C80" s="496"/>
      <c r="D80" s="496"/>
      <c r="E80" s="496" t="s">
        <v>822</v>
      </c>
      <c r="F80" s="496"/>
      <c r="G80" s="496"/>
      <c r="H80" s="496"/>
    </row>
    <row r="81" spans="1:8" ht="21" customHeight="1" x14ac:dyDescent="0.25">
      <c r="A81" s="514" t="s">
        <v>823</v>
      </c>
      <c r="B81" s="676"/>
      <c r="C81" s="677"/>
      <c r="D81" s="499" t="s">
        <v>18</v>
      </c>
      <c r="E81" s="499"/>
      <c r="F81" s="499"/>
      <c r="G81" s="499"/>
      <c r="H81" s="499"/>
    </row>
    <row r="82" spans="1:8" ht="33" customHeight="1" x14ac:dyDescent="0.25">
      <c r="A82" s="678"/>
      <c r="B82" s="679"/>
      <c r="C82" s="680"/>
      <c r="D82" s="78" t="s">
        <v>5</v>
      </c>
      <c r="E82" s="78" t="s">
        <v>6</v>
      </c>
      <c r="F82" s="78" t="s">
        <v>7</v>
      </c>
      <c r="G82" s="78" t="s">
        <v>8</v>
      </c>
      <c r="H82" s="78" t="s">
        <v>9</v>
      </c>
    </row>
    <row r="83" spans="1:8" ht="20.25" customHeight="1" x14ac:dyDescent="0.25">
      <c r="A83" s="681"/>
      <c r="B83" s="682"/>
      <c r="C83" s="683"/>
      <c r="D83" s="205">
        <v>0.2</v>
      </c>
      <c r="E83" s="205">
        <v>0.2</v>
      </c>
      <c r="F83" s="205">
        <v>0.2</v>
      </c>
      <c r="G83" s="205">
        <v>0.2</v>
      </c>
      <c r="H83" s="205">
        <v>1</v>
      </c>
    </row>
    <row r="84" spans="1:8" ht="33" customHeight="1" x14ac:dyDescent="0.25">
      <c r="A84" s="838" t="s">
        <v>824</v>
      </c>
      <c r="B84" s="838"/>
      <c r="C84" s="496" t="s">
        <v>825</v>
      </c>
      <c r="D84" s="496"/>
      <c r="E84" s="496"/>
      <c r="F84" s="855" t="s">
        <v>826</v>
      </c>
      <c r="G84" s="855"/>
      <c r="H84" s="855"/>
    </row>
    <row r="85" spans="1:8" ht="33" customHeight="1" x14ac:dyDescent="0.25">
      <c r="A85" s="78" t="s">
        <v>10</v>
      </c>
      <c r="B85" s="78" t="s">
        <v>11</v>
      </c>
      <c r="C85" s="78" t="s">
        <v>12</v>
      </c>
      <c r="D85" s="78" t="s">
        <v>13</v>
      </c>
      <c r="E85" s="78" t="s">
        <v>14</v>
      </c>
      <c r="F85" s="78" t="s">
        <v>15</v>
      </c>
      <c r="G85" s="78" t="s">
        <v>16</v>
      </c>
      <c r="H85" s="78" t="s">
        <v>17</v>
      </c>
    </row>
    <row r="86" spans="1:8" ht="84" x14ac:dyDescent="0.25">
      <c r="A86" s="379" t="s">
        <v>827</v>
      </c>
      <c r="B86" s="379" t="s">
        <v>828</v>
      </c>
      <c r="C86" s="380" t="s">
        <v>829</v>
      </c>
      <c r="D86" s="5">
        <v>44576</v>
      </c>
      <c r="E86" s="5">
        <v>44606</v>
      </c>
      <c r="F86" s="78">
        <v>3</v>
      </c>
      <c r="G86" s="375">
        <v>20245973.944753241</v>
      </c>
      <c r="H86" s="78"/>
    </row>
    <row r="87" spans="1:8" ht="60" x14ac:dyDescent="0.25">
      <c r="A87" s="379" t="s">
        <v>830</v>
      </c>
      <c r="B87" s="379" t="s">
        <v>831</v>
      </c>
      <c r="C87" s="380" t="s">
        <v>829</v>
      </c>
      <c r="D87" s="5" t="s">
        <v>832</v>
      </c>
      <c r="E87" s="5" t="s">
        <v>833</v>
      </c>
      <c r="F87" s="78">
        <v>3</v>
      </c>
      <c r="G87" s="375">
        <v>782446782.16107273</v>
      </c>
      <c r="H87" s="78"/>
    </row>
    <row r="88" spans="1:8" ht="84" x14ac:dyDescent="0.25">
      <c r="A88" s="379" t="s">
        <v>834</v>
      </c>
      <c r="B88" s="379" t="s">
        <v>835</v>
      </c>
      <c r="C88" s="380" t="s">
        <v>829</v>
      </c>
      <c r="D88" s="5" t="s">
        <v>836</v>
      </c>
      <c r="E88" s="5" t="s">
        <v>837</v>
      </c>
      <c r="F88" s="78">
        <v>2</v>
      </c>
      <c r="G88" s="375">
        <v>194148667.05313516</v>
      </c>
      <c r="H88" s="78"/>
    </row>
    <row r="89" spans="1:8" ht="48" x14ac:dyDescent="0.25">
      <c r="A89" s="379" t="s">
        <v>838</v>
      </c>
      <c r="B89" s="379" t="s">
        <v>839</v>
      </c>
      <c r="C89" s="380" t="s">
        <v>829</v>
      </c>
      <c r="D89" s="5">
        <v>44880</v>
      </c>
      <c r="E89" s="5">
        <v>44905</v>
      </c>
      <c r="F89" s="78">
        <v>3</v>
      </c>
      <c r="G89" s="375">
        <v>45972694.202152282</v>
      </c>
      <c r="H89" s="78"/>
    </row>
    <row r="90" spans="1:8" ht="113.25" customHeight="1" x14ac:dyDescent="0.25">
      <c r="A90" s="504" t="s">
        <v>840</v>
      </c>
      <c r="B90" s="505"/>
      <c r="C90" s="504" t="s">
        <v>841</v>
      </c>
      <c r="D90" s="854"/>
      <c r="E90" s="505"/>
      <c r="F90" s="507" t="s">
        <v>842</v>
      </c>
      <c r="G90" s="508"/>
      <c r="H90" s="509"/>
    </row>
  </sheetData>
  <mergeCells count="70">
    <mergeCell ref="A90:B90"/>
    <mergeCell ref="C90:E90"/>
    <mergeCell ref="F90:H90"/>
    <mergeCell ref="A77:H77"/>
    <mergeCell ref="A78:H78"/>
    <mergeCell ref="A79:F79"/>
    <mergeCell ref="G79:H79"/>
    <mergeCell ref="A80:D80"/>
    <mergeCell ref="E80:H80"/>
    <mergeCell ref="A81:C83"/>
    <mergeCell ref="D81:H81"/>
    <mergeCell ref="A84:B84"/>
    <mergeCell ref="C84:E84"/>
    <mergeCell ref="F84:H84"/>
    <mergeCell ref="A71:B71"/>
    <mergeCell ref="C71:E71"/>
    <mergeCell ref="F71:H71"/>
    <mergeCell ref="B73:G74"/>
    <mergeCell ref="H73:H76"/>
    <mergeCell ref="B75:G76"/>
    <mergeCell ref="A60:D60"/>
    <mergeCell ref="E60:H60"/>
    <mergeCell ref="A61:C63"/>
    <mergeCell ref="D61:H61"/>
    <mergeCell ref="A64:B64"/>
    <mergeCell ref="C64:E64"/>
    <mergeCell ref="F64:H64"/>
    <mergeCell ref="A59:F59"/>
    <mergeCell ref="G59:H59"/>
    <mergeCell ref="A41:C43"/>
    <mergeCell ref="D41:H41"/>
    <mergeCell ref="A44:B44"/>
    <mergeCell ref="C44:E44"/>
    <mergeCell ref="F44:H44"/>
    <mergeCell ref="A51:B51"/>
    <mergeCell ref="C51:E51"/>
    <mergeCell ref="F51:H51"/>
    <mergeCell ref="B53:G54"/>
    <mergeCell ref="H53:H56"/>
    <mergeCell ref="B55:G56"/>
    <mergeCell ref="A57:H57"/>
    <mergeCell ref="A58:H58"/>
    <mergeCell ref="A37:H37"/>
    <mergeCell ref="A38:H38"/>
    <mergeCell ref="A39:F39"/>
    <mergeCell ref="G39:H39"/>
    <mergeCell ref="A40:D40"/>
    <mergeCell ref="E40:H40"/>
    <mergeCell ref="B33:G34"/>
    <mergeCell ref="H33:H36"/>
    <mergeCell ref="B35:G36"/>
    <mergeCell ref="A8:D8"/>
    <mergeCell ref="E8:H8"/>
    <mergeCell ref="A9:C11"/>
    <mergeCell ref="D9:H9"/>
    <mergeCell ref="A12:B12"/>
    <mergeCell ref="C12:E12"/>
    <mergeCell ref="F12:H12"/>
    <mergeCell ref="A13:H13"/>
    <mergeCell ref="A23:H23"/>
    <mergeCell ref="A31:B31"/>
    <mergeCell ref="C31:E31"/>
    <mergeCell ref="F31:H31"/>
    <mergeCell ref="A7:F7"/>
    <mergeCell ref="G7:H7"/>
    <mergeCell ref="B1:G2"/>
    <mergeCell ref="H1:H4"/>
    <mergeCell ref="B3:G4"/>
    <mergeCell ref="A5:H5"/>
    <mergeCell ref="A6:H6"/>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CC1DC-ED64-40E6-A32D-16D9DA3BC60A}">
  <dimension ref="A1:N17"/>
  <sheetViews>
    <sheetView workbookViewId="0">
      <selection activeCell="E14" sqref="E14"/>
    </sheetView>
  </sheetViews>
  <sheetFormatPr baseColWidth="10" defaultRowHeight="33" customHeight="1" x14ac:dyDescent="0.25"/>
  <cols>
    <col min="1" max="1" width="31.28515625" style="3" customWidth="1"/>
    <col min="2" max="2" width="53.28515625" style="3" customWidth="1"/>
    <col min="3" max="3" width="24" style="3" customWidth="1"/>
    <col min="4" max="5" width="15.7109375" style="4" customWidth="1"/>
    <col min="6" max="6" width="17.42578125" style="4" customWidth="1"/>
    <col min="7" max="7" width="18.7109375" style="4" customWidth="1"/>
    <col min="8" max="8" width="21.42578125" style="3" customWidth="1"/>
    <col min="9" max="256" width="11.42578125" style="3"/>
    <col min="257" max="257" width="31.28515625" style="3" customWidth="1"/>
    <col min="258" max="258" width="53.28515625" style="3" customWidth="1"/>
    <col min="259" max="259" width="24" style="3" customWidth="1"/>
    <col min="260" max="261" width="15.7109375" style="3" customWidth="1"/>
    <col min="262" max="262" width="17.42578125" style="3" customWidth="1"/>
    <col min="263" max="263" width="18.7109375" style="3" customWidth="1"/>
    <col min="264" max="264" width="21.42578125" style="3" customWidth="1"/>
    <col min="265" max="512" width="11.42578125" style="3"/>
    <col min="513" max="513" width="31.28515625" style="3" customWidth="1"/>
    <col min="514" max="514" width="53.28515625" style="3" customWidth="1"/>
    <col min="515" max="515" width="24" style="3" customWidth="1"/>
    <col min="516" max="517" width="15.7109375" style="3" customWidth="1"/>
    <col min="518" max="518" width="17.42578125" style="3" customWidth="1"/>
    <col min="519" max="519" width="18.7109375" style="3" customWidth="1"/>
    <col min="520" max="520" width="21.42578125" style="3" customWidth="1"/>
    <col min="521" max="768" width="11.42578125" style="3"/>
    <col min="769" max="769" width="31.28515625" style="3" customWidth="1"/>
    <col min="770" max="770" width="53.28515625" style="3" customWidth="1"/>
    <col min="771" max="771" width="24" style="3" customWidth="1"/>
    <col min="772" max="773" width="15.7109375" style="3" customWidth="1"/>
    <col min="774" max="774" width="17.42578125" style="3" customWidth="1"/>
    <col min="775" max="775" width="18.7109375" style="3" customWidth="1"/>
    <col min="776" max="776" width="21.42578125" style="3" customWidth="1"/>
    <col min="777" max="1024" width="11.42578125" style="3"/>
    <col min="1025" max="1025" width="31.28515625" style="3" customWidth="1"/>
    <col min="1026" max="1026" width="53.28515625" style="3" customWidth="1"/>
    <col min="1027" max="1027" width="24" style="3" customWidth="1"/>
    <col min="1028" max="1029" width="15.7109375" style="3" customWidth="1"/>
    <col min="1030" max="1030" width="17.42578125" style="3" customWidth="1"/>
    <col min="1031" max="1031" width="18.7109375" style="3" customWidth="1"/>
    <col min="1032" max="1032" width="21.42578125" style="3" customWidth="1"/>
    <col min="1033" max="1280" width="11.42578125" style="3"/>
    <col min="1281" max="1281" width="31.28515625" style="3" customWidth="1"/>
    <col min="1282" max="1282" width="53.28515625" style="3" customWidth="1"/>
    <col min="1283" max="1283" width="24" style="3" customWidth="1"/>
    <col min="1284" max="1285" width="15.7109375" style="3" customWidth="1"/>
    <col min="1286" max="1286" width="17.42578125" style="3" customWidth="1"/>
    <col min="1287" max="1287" width="18.7109375" style="3" customWidth="1"/>
    <col min="1288" max="1288" width="21.42578125" style="3" customWidth="1"/>
    <col min="1289" max="1536" width="11.42578125" style="3"/>
    <col min="1537" max="1537" width="31.28515625" style="3" customWidth="1"/>
    <col min="1538" max="1538" width="53.28515625" style="3" customWidth="1"/>
    <col min="1539" max="1539" width="24" style="3" customWidth="1"/>
    <col min="1540" max="1541" width="15.7109375" style="3" customWidth="1"/>
    <col min="1542" max="1542" width="17.42578125" style="3" customWidth="1"/>
    <col min="1543" max="1543" width="18.7109375" style="3" customWidth="1"/>
    <col min="1544" max="1544" width="21.42578125" style="3" customWidth="1"/>
    <col min="1545" max="1792" width="11.42578125" style="3"/>
    <col min="1793" max="1793" width="31.28515625" style="3" customWidth="1"/>
    <col min="1794" max="1794" width="53.28515625" style="3" customWidth="1"/>
    <col min="1795" max="1795" width="24" style="3" customWidth="1"/>
    <col min="1796" max="1797" width="15.7109375" style="3" customWidth="1"/>
    <col min="1798" max="1798" width="17.42578125" style="3" customWidth="1"/>
    <col min="1799" max="1799" width="18.7109375" style="3" customWidth="1"/>
    <col min="1800" max="1800" width="21.42578125" style="3" customWidth="1"/>
    <col min="1801" max="2048" width="11.42578125" style="3"/>
    <col min="2049" max="2049" width="31.28515625" style="3" customWidth="1"/>
    <col min="2050" max="2050" width="53.28515625" style="3" customWidth="1"/>
    <col min="2051" max="2051" width="24" style="3" customWidth="1"/>
    <col min="2052" max="2053" width="15.7109375" style="3" customWidth="1"/>
    <col min="2054" max="2054" width="17.42578125" style="3" customWidth="1"/>
    <col min="2055" max="2055" width="18.7109375" style="3" customWidth="1"/>
    <col min="2056" max="2056" width="21.42578125" style="3" customWidth="1"/>
    <col min="2057" max="2304" width="11.42578125" style="3"/>
    <col min="2305" max="2305" width="31.28515625" style="3" customWidth="1"/>
    <col min="2306" max="2306" width="53.28515625" style="3" customWidth="1"/>
    <col min="2307" max="2307" width="24" style="3" customWidth="1"/>
    <col min="2308" max="2309" width="15.7109375" style="3" customWidth="1"/>
    <col min="2310" max="2310" width="17.42578125" style="3" customWidth="1"/>
    <col min="2311" max="2311" width="18.7109375" style="3" customWidth="1"/>
    <col min="2312" max="2312" width="21.42578125" style="3" customWidth="1"/>
    <col min="2313" max="2560" width="11.42578125" style="3"/>
    <col min="2561" max="2561" width="31.28515625" style="3" customWidth="1"/>
    <col min="2562" max="2562" width="53.28515625" style="3" customWidth="1"/>
    <col min="2563" max="2563" width="24" style="3" customWidth="1"/>
    <col min="2564" max="2565" width="15.7109375" style="3" customWidth="1"/>
    <col min="2566" max="2566" width="17.42578125" style="3" customWidth="1"/>
    <col min="2567" max="2567" width="18.7109375" style="3" customWidth="1"/>
    <col min="2568" max="2568" width="21.42578125" style="3" customWidth="1"/>
    <col min="2569" max="2816" width="11.42578125" style="3"/>
    <col min="2817" max="2817" width="31.28515625" style="3" customWidth="1"/>
    <col min="2818" max="2818" width="53.28515625" style="3" customWidth="1"/>
    <col min="2819" max="2819" width="24" style="3" customWidth="1"/>
    <col min="2820" max="2821" width="15.7109375" style="3" customWidth="1"/>
    <col min="2822" max="2822" width="17.42578125" style="3" customWidth="1"/>
    <col min="2823" max="2823" width="18.7109375" style="3" customWidth="1"/>
    <col min="2824" max="2824" width="21.42578125" style="3" customWidth="1"/>
    <col min="2825" max="3072" width="11.42578125" style="3"/>
    <col min="3073" max="3073" width="31.28515625" style="3" customWidth="1"/>
    <col min="3074" max="3074" width="53.28515625" style="3" customWidth="1"/>
    <col min="3075" max="3075" width="24" style="3" customWidth="1"/>
    <col min="3076" max="3077" width="15.7109375" style="3" customWidth="1"/>
    <col min="3078" max="3078" width="17.42578125" style="3" customWidth="1"/>
    <col min="3079" max="3079" width="18.7109375" style="3" customWidth="1"/>
    <col min="3080" max="3080" width="21.42578125" style="3" customWidth="1"/>
    <col min="3081" max="3328" width="11.42578125" style="3"/>
    <col min="3329" max="3329" width="31.28515625" style="3" customWidth="1"/>
    <col min="3330" max="3330" width="53.28515625" style="3" customWidth="1"/>
    <col min="3331" max="3331" width="24" style="3" customWidth="1"/>
    <col min="3332" max="3333" width="15.7109375" style="3" customWidth="1"/>
    <col min="3334" max="3334" width="17.42578125" style="3" customWidth="1"/>
    <col min="3335" max="3335" width="18.7109375" style="3" customWidth="1"/>
    <col min="3336" max="3336" width="21.42578125" style="3" customWidth="1"/>
    <col min="3337" max="3584" width="11.42578125" style="3"/>
    <col min="3585" max="3585" width="31.28515625" style="3" customWidth="1"/>
    <col min="3586" max="3586" width="53.28515625" style="3" customWidth="1"/>
    <col min="3587" max="3587" width="24" style="3" customWidth="1"/>
    <col min="3588" max="3589" width="15.7109375" style="3" customWidth="1"/>
    <col min="3590" max="3590" width="17.42578125" style="3" customWidth="1"/>
    <col min="3591" max="3591" width="18.7109375" style="3" customWidth="1"/>
    <col min="3592" max="3592" width="21.42578125" style="3" customWidth="1"/>
    <col min="3593" max="3840" width="11.42578125" style="3"/>
    <col min="3841" max="3841" width="31.28515625" style="3" customWidth="1"/>
    <col min="3842" max="3842" width="53.28515625" style="3" customWidth="1"/>
    <col min="3843" max="3843" width="24" style="3" customWidth="1"/>
    <col min="3844" max="3845" width="15.7109375" style="3" customWidth="1"/>
    <col min="3846" max="3846" width="17.42578125" style="3" customWidth="1"/>
    <col min="3847" max="3847" width="18.7109375" style="3" customWidth="1"/>
    <col min="3848" max="3848" width="21.42578125" style="3" customWidth="1"/>
    <col min="3849" max="4096" width="11.42578125" style="3"/>
    <col min="4097" max="4097" width="31.28515625" style="3" customWidth="1"/>
    <col min="4098" max="4098" width="53.28515625" style="3" customWidth="1"/>
    <col min="4099" max="4099" width="24" style="3" customWidth="1"/>
    <col min="4100" max="4101" width="15.7109375" style="3" customWidth="1"/>
    <col min="4102" max="4102" width="17.42578125" style="3" customWidth="1"/>
    <col min="4103" max="4103" width="18.7109375" style="3" customWidth="1"/>
    <col min="4104" max="4104" width="21.42578125" style="3" customWidth="1"/>
    <col min="4105" max="4352" width="11.42578125" style="3"/>
    <col min="4353" max="4353" width="31.28515625" style="3" customWidth="1"/>
    <col min="4354" max="4354" width="53.28515625" style="3" customWidth="1"/>
    <col min="4355" max="4355" width="24" style="3" customWidth="1"/>
    <col min="4356" max="4357" width="15.7109375" style="3" customWidth="1"/>
    <col min="4358" max="4358" width="17.42578125" style="3" customWidth="1"/>
    <col min="4359" max="4359" width="18.7109375" style="3" customWidth="1"/>
    <col min="4360" max="4360" width="21.42578125" style="3" customWidth="1"/>
    <col min="4361" max="4608" width="11.42578125" style="3"/>
    <col min="4609" max="4609" width="31.28515625" style="3" customWidth="1"/>
    <col min="4610" max="4610" width="53.28515625" style="3" customWidth="1"/>
    <col min="4611" max="4611" width="24" style="3" customWidth="1"/>
    <col min="4612" max="4613" width="15.7109375" style="3" customWidth="1"/>
    <col min="4614" max="4614" width="17.42578125" style="3" customWidth="1"/>
    <col min="4615" max="4615" width="18.7109375" style="3" customWidth="1"/>
    <col min="4616" max="4616" width="21.42578125" style="3" customWidth="1"/>
    <col min="4617" max="4864" width="11.42578125" style="3"/>
    <col min="4865" max="4865" width="31.28515625" style="3" customWidth="1"/>
    <col min="4866" max="4866" width="53.28515625" style="3" customWidth="1"/>
    <col min="4867" max="4867" width="24" style="3" customWidth="1"/>
    <col min="4868" max="4869" width="15.7109375" style="3" customWidth="1"/>
    <col min="4870" max="4870" width="17.42578125" style="3" customWidth="1"/>
    <col min="4871" max="4871" width="18.7109375" style="3" customWidth="1"/>
    <col min="4872" max="4872" width="21.42578125" style="3" customWidth="1"/>
    <col min="4873" max="5120" width="11.42578125" style="3"/>
    <col min="5121" max="5121" width="31.28515625" style="3" customWidth="1"/>
    <col min="5122" max="5122" width="53.28515625" style="3" customWidth="1"/>
    <col min="5123" max="5123" width="24" style="3" customWidth="1"/>
    <col min="5124" max="5125" width="15.7109375" style="3" customWidth="1"/>
    <col min="5126" max="5126" width="17.42578125" style="3" customWidth="1"/>
    <col min="5127" max="5127" width="18.7109375" style="3" customWidth="1"/>
    <col min="5128" max="5128" width="21.42578125" style="3" customWidth="1"/>
    <col min="5129" max="5376" width="11.42578125" style="3"/>
    <col min="5377" max="5377" width="31.28515625" style="3" customWidth="1"/>
    <col min="5378" max="5378" width="53.28515625" style="3" customWidth="1"/>
    <col min="5379" max="5379" width="24" style="3" customWidth="1"/>
    <col min="5380" max="5381" width="15.7109375" style="3" customWidth="1"/>
    <col min="5382" max="5382" width="17.42578125" style="3" customWidth="1"/>
    <col min="5383" max="5383" width="18.7109375" style="3" customWidth="1"/>
    <col min="5384" max="5384" width="21.42578125" style="3" customWidth="1"/>
    <col min="5385" max="5632" width="11.42578125" style="3"/>
    <col min="5633" max="5633" width="31.28515625" style="3" customWidth="1"/>
    <col min="5634" max="5634" width="53.28515625" style="3" customWidth="1"/>
    <col min="5635" max="5635" width="24" style="3" customWidth="1"/>
    <col min="5636" max="5637" width="15.7109375" style="3" customWidth="1"/>
    <col min="5638" max="5638" width="17.42578125" style="3" customWidth="1"/>
    <col min="5639" max="5639" width="18.7109375" style="3" customWidth="1"/>
    <col min="5640" max="5640" width="21.42578125" style="3" customWidth="1"/>
    <col min="5641" max="5888" width="11.42578125" style="3"/>
    <col min="5889" max="5889" width="31.28515625" style="3" customWidth="1"/>
    <col min="5890" max="5890" width="53.28515625" style="3" customWidth="1"/>
    <col min="5891" max="5891" width="24" style="3" customWidth="1"/>
    <col min="5892" max="5893" width="15.7109375" style="3" customWidth="1"/>
    <col min="5894" max="5894" width="17.42578125" style="3" customWidth="1"/>
    <col min="5895" max="5895" width="18.7109375" style="3" customWidth="1"/>
    <col min="5896" max="5896" width="21.42578125" style="3" customWidth="1"/>
    <col min="5897" max="6144" width="11.42578125" style="3"/>
    <col min="6145" max="6145" width="31.28515625" style="3" customWidth="1"/>
    <col min="6146" max="6146" width="53.28515625" style="3" customWidth="1"/>
    <col min="6147" max="6147" width="24" style="3" customWidth="1"/>
    <col min="6148" max="6149" width="15.7109375" style="3" customWidth="1"/>
    <col min="6150" max="6150" width="17.42578125" style="3" customWidth="1"/>
    <col min="6151" max="6151" width="18.7109375" style="3" customWidth="1"/>
    <col min="6152" max="6152" width="21.42578125" style="3" customWidth="1"/>
    <col min="6153" max="6400" width="11.42578125" style="3"/>
    <col min="6401" max="6401" width="31.28515625" style="3" customWidth="1"/>
    <col min="6402" max="6402" width="53.28515625" style="3" customWidth="1"/>
    <col min="6403" max="6403" width="24" style="3" customWidth="1"/>
    <col min="6404" max="6405" width="15.7109375" style="3" customWidth="1"/>
    <col min="6406" max="6406" width="17.42578125" style="3" customWidth="1"/>
    <col min="6407" max="6407" width="18.7109375" style="3" customWidth="1"/>
    <col min="6408" max="6408" width="21.42578125" style="3" customWidth="1"/>
    <col min="6409" max="6656" width="11.42578125" style="3"/>
    <col min="6657" max="6657" width="31.28515625" style="3" customWidth="1"/>
    <col min="6658" max="6658" width="53.28515625" style="3" customWidth="1"/>
    <col min="6659" max="6659" width="24" style="3" customWidth="1"/>
    <col min="6660" max="6661" width="15.7109375" style="3" customWidth="1"/>
    <col min="6662" max="6662" width="17.42578125" style="3" customWidth="1"/>
    <col min="6663" max="6663" width="18.7109375" style="3" customWidth="1"/>
    <col min="6664" max="6664" width="21.42578125" style="3" customWidth="1"/>
    <col min="6665" max="6912" width="11.42578125" style="3"/>
    <col min="6913" max="6913" width="31.28515625" style="3" customWidth="1"/>
    <col min="6914" max="6914" width="53.28515625" style="3" customWidth="1"/>
    <col min="6915" max="6915" width="24" style="3" customWidth="1"/>
    <col min="6916" max="6917" width="15.7109375" style="3" customWidth="1"/>
    <col min="6918" max="6918" width="17.42578125" style="3" customWidth="1"/>
    <col min="6919" max="6919" width="18.7109375" style="3" customWidth="1"/>
    <col min="6920" max="6920" width="21.42578125" style="3" customWidth="1"/>
    <col min="6921" max="7168" width="11.42578125" style="3"/>
    <col min="7169" max="7169" width="31.28515625" style="3" customWidth="1"/>
    <col min="7170" max="7170" width="53.28515625" style="3" customWidth="1"/>
    <col min="7171" max="7171" width="24" style="3" customWidth="1"/>
    <col min="7172" max="7173" width="15.7109375" style="3" customWidth="1"/>
    <col min="7174" max="7174" width="17.42578125" style="3" customWidth="1"/>
    <col min="7175" max="7175" width="18.7109375" style="3" customWidth="1"/>
    <col min="7176" max="7176" width="21.42578125" style="3" customWidth="1"/>
    <col min="7177" max="7424" width="11.42578125" style="3"/>
    <col min="7425" max="7425" width="31.28515625" style="3" customWidth="1"/>
    <col min="7426" max="7426" width="53.28515625" style="3" customWidth="1"/>
    <col min="7427" max="7427" width="24" style="3" customWidth="1"/>
    <col min="7428" max="7429" width="15.7109375" style="3" customWidth="1"/>
    <col min="7430" max="7430" width="17.42578125" style="3" customWidth="1"/>
    <col min="7431" max="7431" width="18.7109375" style="3" customWidth="1"/>
    <col min="7432" max="7432" width="21.42578125" style="3" customWidth="1"/>
    <col min="7433" max="7680" width="11.42578125" style="3"/>
    <col min="7681" max="7681" width="31.28515625" style="3" customWidth="1"/>
    <col min="7682" max="7682" width="53.28515625" style="3" customWidth="1"/>
    <col min="7683" max="7683" width="24" style="3" customWidth="1"/>
    <col min="7684" max="7685" width="15.7109375" style="3" customWidth="1"/>
    <col min="7686" max="7686" width="17.42578125" style="3" customWidth="1"/>
    <col min="7687" max="7687" width="18.7109375" style="3" customWidth="1"/>
    <col min="7688" max="7688" width="21.42578125" style="3" customWidth="1"/>
    <col min="7689" max="7936" width="11.42578125" style="3"/>
    <col min="7937" max="7937" width="31.28515625" style="3" customWidth="1"/>
    <col min="7938" max="7938" width="53.28515625" style="3" customWidth="1"/>
    <col min="7939" max="7939" width="24" style="3" customWidth="1"/>
    <col min="7940" max="7941" width="15.7109375" style="3" customWidth="1"/>
    <col min="7942" max="7942" width="17.42578125" style="3" customWidth="1"/>
    <col min="7943" max="7943" width="18.7109375" style="3" customWidth="1"/>
    <col min="7944" max="7944" width="21.42578125" style="3" customWidth="1"/>
    <col min="7945" max="8192" width="11.42578125" style="3"/>
    <col min="8193" max="8193" width="31.28515625" style="3" customWidth="1"/>
    <col min="8194" max="8194" width="53.28515625" style="3" customWidth="1"/>
    <col min="8195" max="8195" width="24" style="3" customWidth="1"/>
    <col min="8196" max="8197" width="15.7109375" style="3" customWidth="1"/>
    <col min="8198" max="8198" width="17.42578125" style="3" customWidth="1"/>
    <col min="8199" max="8199" width="18.7109375" style="3" customWidth="1"/>
    <col min="8200" max="8200" width="21.42578125" style="3" customWidth="1"/>
    <col min="8201" max="8448" width="11.42578125" style="3"/>
    <col min="8449" max="8449" width="31.28515625" style="3" customWidth="1"/>
    <col min="8450" max="8450" width="53.28515625" style="3" customWidth="1"/>
    <col min="8451" max="8451" width="24" style="3" customWidth="1"/>
    <col min="8452" max="8453" width="15.7109375" style="3" customWidth="1"/>
    <col min="8454" max="8454" width="17.42578125" style="3" customWidth="1"/>
    <col min="8455" max="8455" width="18.7109375" style="3" customWidth="1"/>
    <col min="8456" max="8456" width="21.42578125" style="3" customWidth="1"/>
    <col min="8457" max="8704" width="11.42578125" style="3"/>
    <col min="8705" max="8705" width="31.28515625" style="3" customWidth="1"/>
    <col min="8706" max="8706" width="53.28515625" style="3" customWidth="1"/>
    <col min="8707" max="8707" width="24" style="3" customWidth="1"/>
    <col min="8708" max="8709" width="15.7109375" style="3" customWidth="1"/>
    <col min="8710" max="8710" width="17.42578125" style="3" customWidth="1"/>
    <col min="8711" max="8711" width="18.7109375" style="3" customWidth="1"/>
    <col min="8712" max="8712" width="21.42578125" style="3" customWidth="1"/>
    <col min="8713" max="8960" width="11.42578125" style="3"/>
    <col min="8961" max="8961" width="31.28515625" style="3" customWidth="1"/>
    <col min="8962" max="8962" width="53.28515625" style="3" customWidth="1"/>
    <col min="8963" max="8963" width="24" style="3" customWidth="1"/>
    <col min="8964" max="8965" width="15.7109375" style="3" customWidth="1"/>
    <col min="8966" max="8966" width="17.42578125" style="3" customWidth="1"/>
    <col min="8967" max="8967" width="18.7109375" style="3" customWidth="1"/>
    <col min="8968" max="8968" width="21.42578125" style="3" customWidth="1"/>
    <col min="8969" max="9216" width="11.42578125" style="3"/>
    <col min="9217" max="9217" width="31.28515625" style="3" customWidth="1"/>
    <col min="9218" max="9218" width="53.28515625" style="3" customWidth="1"/>
    <col min="9219" max="9219" width="24" style="3" customWidth="1"/>
    <col min="9220" max="9221" width="15.7109375" style="3" customWidth="1"/>
    <col min="9222" max="9222" width="17.42578125" style="3" customWidth="1"/>
    <col min="9223" max="9223" width="18.7109375" style="3" customWidth="1"/>
    <col min="9224" max="9224" width="21.42578125" style="3" customWidth="1"/>
    <col min="9225" max="9472" width="11.42578125" style="3"/>
    <col min="9473" max="9473" width="31.28515625" style="3" customWidth="1"/>
    <col min="9474" max="9474" width="53.28515625" style="3" customWidth="1"/>
    <col min="9475" max="9475" width="24" style="3" customWidth="1"/>
    <col min="9476" max="9477" width="15.7109375" style="3" customWidth="1"/>
    <col min="9478" max="9478" width="17.42578125" style="3" customWidth="1"/>
    <col min="9479" max="9479" width="18.7109375" style="3" customWidth="1"/>
    <col min="9480" max="9480" width="21.42578125" style="3" customWidth="1"/>
    <col min="9481" max="9728" width="11.42578125" style="3"/>
    <col min="9729" max="9729" width="31.28515625" style="3" customWidth="1"/>
    <col min="9730" max="9730" width="53.28515625" style="3" customWidth="1"/>
    <col min="9731" max="9731" width="24" style="3" customWidth="1"/>
    <col min="9732" max="9733" width="15.7109375" style="3" customWidth="1"/>
    <col min="9734" max="9734" width="17.42578125" style="3" customWidth="1"/>
    <col min="9735" max="9735" width="18.7109375" style="3" customWidth="1"/>
    <col min="9736" max="9736" width="21.42578125" style="3" customWidth="1"/>
    <col min="9737" max="9984" width="11.42578125" style="3"/>
    <col min="9985" max="9985" width="31.28515625" style="3" customWidth="1"/>
    <col min="9986" max="9986" width="53.28515625" style="3" customWidth="1"/>
    <col min="9987" max="9987" width="24" style="3" customWidth="1"/>
    <col min="9988" max="9989" width="15.7109375" style="3" customWidth="1"/>
    <col min="9990" max="9990" width="17.42578125" style="3" customWidth="1"/>
    <col min="9991" max="9991" width="18.7109375" style="3" customWidth="1"/>
    <col min="9992" max="9992" width="21.42578125" style="3" customWidth="1"/>
    <col min="9993" max="10240" width="11.42578125" style="3"/>
    <col min="10241" max="10241" width="31.28515625" style="3" customWidth="1"/>
    <col min="10242" max="10242" width="53.28515625" style="3" customWidth="1"/>
    <col min="10243" max="10243" width="24" style="3" customWidth="1"/>
    <col min="10244" max="10245" width="15.7109375" style="3" customWidth="1"/>
    <col min="10246" max="10246" width="17.42578125" style="3" customWidth="1"/>
    <col min="10247" max="10247" width="18.7109375" style="3" customWidth="1"/>
    <col min="10248" max="10248" width="21.42578125" style="3" customWidth="1"/>
    <col min="10249" max="10496" width="11.42578125" style="3"/>
    <col min="10497" max="10497" width="31.28515625" style="3" customWidth="1"/>
    <col min="10498" max="10498" width="53.28515625" style="3" customWidth="1"/>
    <col min="10499" max="10499" width="24" style="3" customWidth="1"/>
    <col min="10500" max="10501" width="15.7109375" style="3" customWidth="1"/>
    <col min="10502" max="10502" width="17.42578125" style="3" customWidth="1"/>
    <col min="10503" max="10503" width="18.7109375" style="3" customWidth="1"/>
    <col min="10504" max="10504" width="21.42578125" style="3" customWidth="1"/>
    <col min="10505" max="10752" width="11.42578125" style="3"/>
    <col min="10753" max="10753" width="31.28515625" style="3" customWidth="1"/>
    <col min="10754" max="10754" width="53.28515625" style="3" customWidth="1"/>
    <col min="10755" max="10755" width="24" style="3" customWidth="1"/>
    <col min="10756" max="10757" width="15.7109375" style="3" customWidth="1"/>
    <col min="10758" max="10758" width="17.42578125" style="3" customWidth="1"/>
    <col min="10759" max="10759" width="18.7109375" style="3" customWidth="1"/>
    <col min="10760" max="10760" width="21.42578125" style="3" customWidth="1"/>
    <col min="10761" max="11008" width="11.42578125" style="3"/>
    <col min="11009" max="11009" width="31.28515625" style="3" customWidth="1"/>
    <col min="11010" max="11010" width="53.28515625" style="3" customWidth="1"/>
    <col min="11011" max="11011" width="24" style="3" customWidth="1"/>
    <col min="11012" max="11013" width="15.7109375" style="3" customWidth="1"/>
    <col min="11014" max="11014" width="17.42578125" style="3" customWidth="1"/>
    <col min="11015" max="11015" width="18.7109375" style="3" customWidth="1"/>
    <col min="11016" max="11016" width="21.42578125" style="3" customWidth="1"/>
    <col min="11017" max="11264" width="11.42578125" style="3"/>
    <col min="11265" max="11265" width="31.28515625" style="3" customWidth="1"/>
    <col min="11266" max="11266" width="53.28515625" style="3" customWidth="1"/>
    <col min="11267" max="11267" width="24" style="3" customWidth="1"/>
    <col min="11268" max="11269" width="15.7109375" style="3" customWidth="1"/>
    <col min="11270" max="11270" width="17.42578125" style="3" customWidth="1"/>
    <col min="11271" max="11271" width="18.7109375" style="3" customWidth="1"/>
    <col min="11272" max="11272" width="21.42578125" style="3" customWidth="1"/>
    <col min="11273" max="11520" width="11.42578125" style="3"/>
    <col min="11521" max="11521" width="31.28515625" style="3" customWidth="1"/>
    <col min="11522" max="11522" width="53.28515625" style="3" customWidth="1"/>
    <col min="11523" max="11523" width="24" style="3" customWidth="1"/>
    <col min="11524" max="11525" width="15.7109375" style="3" customWidth="1"/>
    <col min="11526" max="11526" width="17.42578125" style="3" customWidth="1"/>
    <col min="11527" max="11527" width="18.7109375" style="3" customWidth="1"/>
    <col min="11528" max="11528" width="21.42578125" style="3" customWidth="1"/>
    <col min="11529" max="11776" width="11.42578125" style="3"/>
    <col min="11777" max="11777" width="31.28515625" style="3" customWidth="1"/>
    <col min="11778" max="11778" width="53.28515625" style="3" customWidth="1"/>
    <col min="11779" max="11779" width="24" style="3" customWidth="1"/>
    <col min="11780" max="11781" width="15.7109375" style="3" customWidth="1"/>
    <col min="11782" max="11782" width="17.42578125" style="3" customWidth="1"/>
    <col min="11783" max="11783" width="18.7109375" style="3" customWidth="1"/>
    <col min="11784" max="11784" width="21.42578125" style="3" customWidth="1"/>
    <col min="11785" max="12032" width="11.42578125" style="3"/>
    <col min="12033" max="12033" width="31.28515625" style="3" customWidth="1"/>
    <col min="12034" max="12034" width="53.28515625" style="3" customWidth="1"/>
    <col min="12035" max="12035" width="24" style="3" customWidth="1"/>
    <col min="12036" max="12037" width="15.7109375" style="3" customWidth="1"/>
    <col min="12038" max="12038" width="17.42578125" style="3" customWidth="1"/>
    <col min="12039" max="12039" width="18.7109375" style="3" customWidth="1"/>
    <col min="12040" max="12040" width="21.42578125" style="3" customWidth="1"/>
    <col min="12041" max="12288" width="11.42578125" style="3"/>
    <col min="12289" max="12289" width="31.28515625" style="3" customWidth="1"/>
    <col min="12290" max="12290" width="53.28515625" style="3" customWidth="1"/>
    <col min="12291" max="12291" width="24" style="3" customWidth="1"/>
    <col min="12292" max="12293" width="15.7109375" style="3" customWidth="1"/>
    <col min="12294" max="12294" width="17.42578125" style="3" customWidth="1"/>
    <col min="12295" max="12295" width="18.7109375" style="3" customWidth="1"/>
    <col min="12296" max="12296" width="21.42578125" style="3" customWidth="1"/>
    <col min="12297" max="12544" width="11.42578125" style="3"/>
    <col min="12545" max="12545" width="31.28515625" style="3" customWidth="1"/>
    <col min="12546" max="12546" width="53.28515625" style="3" customWidth="1"/>
    <col min="12547" max="12547" width="24" style="3" customWidth="1"/>
    <col min="12548" max="12549" width="15.7109375" style="3" customWidth="1"/>
    <col min="12550" max="12550" width="17.42578125" style="3" customWidth="1"/>
    <col min="12551" max="12551" width="18.7109375" style="3" customWidth="1"/>
    <col min="12552" max="12552" width="21.42578125" style="3" customWidth="1"/>
    <col min="12553" max="12800" width="11.42578125" style="3"/>
    <col min="12801" max="12801" width="31.28515625" style="3" customWidth="1"/>
    <col min="12802" max="12802" width="53.28515625" style="3" customWidth="1"/>
    <col min="12803" max="12803" width="24" style="3" customWidth="1"/>
    <col min="12804" max="12805" width="15.7109375" style="3" customWidth="1"/>
    <col min="12806" max="12806" width="17.42578125" style="3" customWidth="1"/>
    <col min="12807" max="12807" width="18.7109375" style="3" customWidth="1"/>
    <col min="12808" max="12808" width="21.42578125" style="3" customWidth="1"/>
    <col min="12809" max="13056" width="11.42578125" style="3"/>
    <col min="13057" max="13057" width="31.28515625" style="3" customWidth="1"/>
    <col min="13058" max="13058" width="53.28515625" style="3" customWidth="1"/>
    <col min="13059" max="13059" width="24" style="3" customWidth="1"/>
    <col min="13060" max="13061" width="15.7109375" style="3" customWidth="1"/>
    <col min="13062" max="13062" width="17.42578125" style="3" customWidth="1"/>
    <col min="13063" max="13063" width="18.7109375" style="3" customWidth="1"/>
    <col min="13064" max="13064" width="21.42578125" style="3" customWidth="1"/>
    <col min="13065" max="13312" width="11.42578125" style="3"/>
    <col min="13313" max="13313" width="31.28515625" style="3" customWidth="1"/>
    <col min="13314" max="13314" width="53.28515625" style="3" customWidth="1"/>
    <col min="13315" max="13315" width="24" style="3" customWidth="1"/>
    <col min="13316" max="13317" width="15.7109375" style="3" customWidth="1"/>
    <col min="13318" max="13318" width="17.42578125" style="3" customWidth="1"/>
    <col min="13319" max="13319" width="18.7109375" style="3" customWidth="1"/>
    <col min="13320" max="13320" width="21.42578125" style="3" customWidth="1"/>
    <col min="13321" max="13568" width="11.42578125" style="3"/>
    <col min="13569" max="13569" width="31.28515625" style="3" customWidth="1"/>
    <col min="13570" max="13570" width="53.28515625" style="3" customWidth="1"/>
    <col min="13571" max="13571" width="24" style="3" customWidth="1"/>
    <col min="13572" max="13573" width="15.7109375" style="3" customWidth="1"/>
    <col min="13574" max="13574" width="17.42578125" style="3" customWidth="1"/>
    <col min="13575" max="13575" width="18.7109375" style="3" customWidth="1"/>
    <col min="13576" max="13576" width="21.42578125" style="3" customWidth="1"/>
    <col min="13577" max="13824" width="11.42578125" style="3"/>
    <col min="13825" max="13825" width="31.28515625" style="3" customWidth="1"/>
    <col min="13826" max="13826" width="53.28515625" style="3" customWidth="1"/>
    <col min="13827" max="13827" width="24" style="3" customWidth="1"/>
    <col min="13828" max="13829" width="15.7109375" style="3" customWidth="1"/>
    <col min="13830" max="13830" width="17.42578125" style="3" customWidth="1"/>
    <col min="13831" max="13831" width="18.7109375" style="3" customWidth="1"/>
    <col min="13832" max="13832" width="21.42578125" style="3" customWidth="1"/>
    <col min="13833" max="14080" width="11.42578125" style="3"/>
    <col min="14081" max="14081" width="31.28515625" style="3" customWidth="1"/>
    <col min="14082" max="14082" width="53.28515625" style="3" customWidth="1"/>
    <col min="14083" max="14083" width="24" style="3" customWidth="1"/>
    <col min="14084" max="14085" width="15.7109375" style="3" customWidth="1"/>
    <col min="14086" max="14086" width="17.42578125" style="3" customWidth="1"/>
    <col min="14087" max="14087" width="18.7109375" style="3" customWidth="1"/>
    <col min="14088" max="14088" width="21.42578125" style="3" customWidth="1"/>
    <col min="14089" max="14336" width="11.42578125" style="3"/>
    <col min="14337" max="14337" width="31.28515625" style="3" customWidth="1"/>
    <col min="14338" max="14338" width="53.28515625" style="3" customWidth="1"/>
    <col min="14339" max="14339" width="24" style="3" customWidth="1"/>
    <col min="14340" max="14341" width="15.7109375" style="3" customWidth="1"/>
    <col min="14342" max="14342" width="17.42578125" style="3" customWidth="1"/>
    <col min="14343" max="14343" width="18.7109375" style="3" customWidth="1"/>
    <col min="14344" max="14344" width="21.42578125" style="3" customWidth="1"/>
    <col min="14345" max="14592" width="11.42578125" style="3"/>
    <col min="14593" max="14593" width="31.28515625" style="3" customWidth="1"/>
    <col min="14594" max="14594" width="53.28515625" style="3" customWidth="1"/>
    <col min="14595" max="14595" width="24" style="3" customWidth="1"/>
    <col min="14596" max="14597" width="15.7109375" style="3" customWidth="1"/>
    <col min="14598" max="14598" width="17.42578125" style="3" customWidth="1"/>
    <col min="14599" max="14599" width="18.7109375" style="3" customWidth="1"/>
    <col min="14600" max="14600" width="21.42578125" style="3" customWidth="1"/>
    <col min="14601" max="14848" width="11.42578125" style="3"/>
    <col min="14849" max="14849" width="31.28515625" style="3" customWidth="1"/>
    <col min="14850" max="14850" width="53.28515625" style="3" customWidth="1"/>
    <col min="14851" max="14851" width="24" style="3" customWidth="1"/>
    <col min="14852" max="14853" width="15.7109375" style="3" customWidth="1"/>
    <col min="14854" max="14854" width="17.42578125" style="3" customWidth="1"/>
    <col min="14855" max="14855" width="18.7109375" style="3" customWidth="1"/>
    <col min="14856" max="14856" width="21.42578125" style="3" customWidth="1"/>
    <col min="14857" max="15104" width="11.42578125" style="3"/>
    <col min="15105" max="15105" width="31.28515625" style="3" customWidth="1"/>
    <col min="15106" max="15106" width="53.28515625" style="3" customWidth="1"/>
    <col min="15107" max="15107" width="24" style="3" customWidth="1"/>
    <col min="15108" max="15109" width="15.7109375" style="3" customWidth="1"/>
    <col min="15110" max="15110" width="17.42578125" style="3" customWidth="1"/>
    <col min="15111" max="15111" width="18.7109375" style="3" customWidth="1"/>
    <col min="15112" max="15112" width="21.42578125" style="3" customWidth="1"/>
    <col min="15113" max="15360" width="11.42578125" style="3"/>
    <col min="15361" max="15361" width="31.28515625" style="3" customWidth="1"/>
    <col min="15362" max="15362" width="53.28515625" style="3" customWidth="1"/>
    <col min="15363" max="15363" width="24" style="3" customWidth="1"/>
    <col min="15364" max="15365" width="15.7109375" style="3" customWidth="1"/>
    <col min="15366" max="15366" width="17.42578125" style="3" customWidth="1"/>
    <col min="15367" max="15367" width="18.7109375" style="3" customWidth="1"/>
    <col min="15368" max="15368" width="21.42578125" style="3" customWidth="1"/>
    <col min="15369" max="15616" width="11.42578125" style="3"/>
    <col min="15617" max="15617" width="31.28515625" style="3" customWidth="1"/>
    <col min="15618" max="15618" width="53.28515625" style="3" customWidth="1"/>
    <col min="15619" max="15619" width="24" style="3" customWidth="1"/>
    <col min="15620" max="15621" width="15.7109375" style="3" customWidth="1"/>
    <col min="15622" max="15622" width="17.42578125" style="3" customWidth="1"/>
    <col min="15623" max="15623" width="18.7109375" style="3" customWidth="1"/>
    <col min="15624" max="15624" width="21.42578125" style="3" customWidth="1"/>
    <col min="15625" max="15872" width="11.42578125" style="3"/>
    <col min="15873" max="15873" width="31.28515625" style="3" customWidth="1"/>
    <col min="15874" max="15874" width="53.28515625" style="3" customWidth="1"/>
    <col min="15875" max="15875" width="24" style="3" customWidth="1"/>
    <col min="15876" max="15877" width="15.7109375" style="3" customWidth="1"/>
    <col min="15878" max="15878" width="17.42578125" style="3" customWidth="1"/>
    <col min="15879" max="15879" width="18.7109375" style="3" customWidth="1"/>
    <col min="15880" max="15880" width="21.42578125" style="3" customWidth="1"/>
    <col min="15881" max="16128" width="11.42578125" style="3"/>
    <col min="16129" max="16129" width="31.28515625" style="3" customWidth="1"/>
    <col min="16130" max="16130" width="53.28515625" style="3" customWidth="1"/>
    <col min="16131" max="16131" width="24" style="3" customWidth="1"/>
    <col min="16132" max="16133" width="15.7109375" style="3" customWidth="1"/>
    <col min="16134" max="16134" width="17.42578125" style="3" customWidth="1"/>
    <col min="16135" max="16135" width="18.7109375" style="3" customWidth="1"/>
    <col min="16136" max="16136" width="21.42578125" style="3" customWidth="1"/>
    <col min="16137" max="16384" width="11.42578125" style="3"/>
  </cols>
  <sheetData>
    <row r="1" spans="1:14" s="1" customFormat="1" ht="12" x14ac:dyDescent="0.25">
      <c r="A1" s="180" t="s">
        <v>0</v>
      </c>
      <c r="B1" s="499" t="s">
        <v>843</v>
      </c>
      <c r="C1" s="499"/>
      <c r="D1" s="499"/>
      <c r="E1" s="499"/>
      <c r="F1" s="499"/>
      <c r="G1" s="499"/>
      <c r="H1" s="500" t="s">
        <v>1</v>
      </c>
    </row>
    <row r="2" spans="1:14" s="1" customFormat="1" ht="12" x14ac:dyDescent="0.25">
      <c r="A2" s="79" t="s">
        <v>2</v>
      </c>
      <c r="B2" s="499"/>
      <c r="C2" s="499"/>
      <c r="D2" s="499"/>
      <c r="E2" s="499"/>
      <c r="F2" s="499"/>
      <c r="G2" s="499"/>
      <c r="H2" s="501"/>
    </row>
    <row r="3" spans="1:14" s="1" customFormat="1" ht="12" x14ac:dyDescent="0.25">
      <c r="A3" s="79" t="s">
        <v>3</v>
      </c>
      <c r="B3" s="499" t="s">
        <v>37</v>
      </c>
      <c r="C3" s="499"/>
      <c r="D3" s="499"/>
      <c r="E3" s="499"/>
      <c r="F3" s="499"/>
      <c r="G3" s="499"/>
      <c r="H3" s="501"/>
    </row>
    <row r="4" spans="1:14" s="1" customFormat="1" ht="12" x14ac:dyDescent="0.25">
      <c r="A4" s="79" t="s">
        <v>4</v>
      </c>
      <c r="B4" s="499"/>
      <c r="C4" s="499"/>
      <c r="D4" s="499"/>
      <c r="E4" s="499"/>
      <c r="F4" s="499"/>
      <c r="G4" s="499"/>
      <c r="H4" s="502"/>
    </row>
    <row r="5" spans="1:14" s="1" customFormat="1" ht="12" x14ac:dyDescent="0.25">
      <c r="A5" s="503" t="s">
        <v>1151</v>
      </c>
      <c r="B5" s="503"/>
      <c r="C5" s="503"/>
      <c r="D5" s="503"/>
      <c r="E5" s="503"/>
      <c r="F5" s="503"/>
      <c r="G5" s="503"/>
      <c r="H5" s="503"/>
    </row>
    <row r="6" spans="1:14" s="1" customFormat="1" ht="12" x14ac:dyDescent="0.25">
      <c r="A6" s="503" t="s">
        <v>844</v>
      </c>
      <c r="B6" s="503"/>
      <c r="C6" s="503"/>
      <c r="D6" s="503"/>
      <c r="E6" s="503"/>
      <c r="F6" s="503"/>
      <c r="G6" s="503"/>
      <c r="H6" s="503"/>
    </row>
    <row r="7" spans="1:14" s="1" customFormat="1" ht="12" x14ac:dyDescent="0.25">
      <c r="A7" s="496" t="s">
        <v>845</v>
      </c>
      <c r="B7" s="496"/>
      <c r="C7" s="496"/>
      <c r="D7" s="496"/>
      <c r="E7" s="496"/>
      <c r="F7" s="496"/>
      <c r="G7" s="497" t="s">
        <v>632</v>
      </c>
      <c r="H7" s="498"/>
    </row>
    <row r="8" spans="1:14" s="1" customFormat="1" ht="12" x14ac:dyDescent="0.25">
      <c r="A8" s="496" t="s">
        <v>846</v>
      </c>
      <c r="B8" s="496"/>
      <c r="C8" s="496"/>
      <c r="D8" s="496"/>
      <c r="E8" s="511" t="s">
        <v>634</v>
      </c>
      <c r="F8" s="512"/>
      <c r="G8" s="512"/>
      <c r="H8" s="513"/>
    </row>
    <row r="9" spans="1:14" s="1" customFormat="1" ht="12" x14ac:dyDescent="0.25">
      <c r="A9" s="514" t="s">
        <v>847</v>
      </c>
      <c r="B9" s="676"/>
      <c r="C9" s="677"/>
      <c r="D9" s="523" t="s">
        <v>848</v>
      </c>
      <c r="E9" s="524"/>
      <c r="F9" s="524"/>
      <c r="G9" s="524"/>
      <c r="H9" s="525"/>
    </row>
    <row r="10" spans="1:14" s="1" customFormat="1" ht="12" x14ac:dyDescent="0.25">
      <c r="A10" s="678"/>
      <c r="B10" s="679"/>
      <c r="C10" s="680"/>
      <c r="D10" s="78" t="s">
        <v>5</v>
      </c>
      <c r="E10" s="78" t="s">
        <v>6</v>
      </c>
      <c r="F10" s="78" t="s">
        <v>7</v>
      </c>
      <c r="G10" s="78" t="s">
        <v>8</v>
      </c>
      <c r="H10" s="78" t="s">
        <v>9</v>
      </c>
    </row>
    <row r="11" spans="1:14" s="1" customFormat="1" ht="12" x14ac:dyDescent="0.25">
      <c r="A11" s="681"/>
      <c r="B11" s="682"/>
      <c r="C11" s="683"/>
      <c r="D11" s="381" t="s">
        <v>849</v>
      </c>
      <c r="E11" s="381" t="s">
        <v>850</v>
      </c>
      <c r="F11" s="381" t="s">
        <v>850</v>
      </c>
      <c r="G11" s="381" t="s">
        <v>850</v>
      </c>
      <c r="H11" s="382">
        <v>0.7</v>
      </c>
      <c r="J11" s="462"/>
      <c r="K11" s="462"/>
      <c r="L11" s="462"/>
      <c r="M11" s="462"/>
      <c r="N11" s="462"/>
    </row>
    <row r="12" spans="1:14" s="1" customFormat="1" ht="12" x14ac:dyDescent="0.25">
      <c r="A12" s="511" t="s">
        <v>851</v>
      </c>
      <c r="B12" s="513"/>
      <c r="C12" s="511" t="s">
        <v>637</v>
      </c>
      <c r="D12" s="512"/>
      <c r="E12" s="513"/>
      <c r="F12" s="724" t="s">
        <v>852</v>
      </c>
      <c r="G12" s="725"/>
      <c r="H12" s="726"/>
    </row>
    <row r="13" spans="1:14" s="2" customFormat="1" ht="24" x14ac:dyDescent="0.25">
      <c r="A13" s="78" t="s">
        <v>10</v>
      </c>
      <c r="B13" s="77" t="s">
        <v>11</v>
      </c>
      <c r="C13" s="78" t="s">
        <v>12</v>
      </c>
      <c r="D13" s="78" t="s">
        <v>13</v>
      </c>
      <c r="E13" s="78" t="s">
        <v>14</v>
      </c>
      <c r="F13" s="78" t="s">
        <v>15</v>
      </c>
      <c r="G13" s="78" t="s">
        <v>16</v>
      </c>
      <c r="H13" s="78" t="s">
        <v>17</v>
      </c>
    </row>
    <row r="14" spans="1:14" s="2" customFormat="1" ht="84" x14ac:dyDescent="0.25">
      <c r="A14" s="21" t="s">
        <v>853</v>
      </c>
      <c r="B14" s="236" t="s">
        <v>1148</v>
      </c>
      <c r="C14" s="103" t="s">
        <v>854</v>
      </c>
      <c r="D14" s="5">
        <v>44562</v>
      </c>
      <c r="E14" s="5">
        <v>44651</v>
      </c>
      <c r="F14" s="103">
        <v>3</v>
      </c>
      <c r="G14" s="383">
        <v>7599277.68470643</v>
      </c>
      <c r="H14" s="383"/>
    </row>
    <row r="15" spans="1:14" s="2" customFormat="1" ht="78.75" customHeight="1" x14ac:dyDescent="0.25">
      <c r="A15" s="21" t="s">
        <v>855</v>
      </c>
      <c r="B15" s="236" t="s">
        <v>1149</v>
      </c>
      <c r="C15" s="103" t="s">
        <v>854</v>
      </c>
      <c r="D15" s="5">
        <v>44652</v>
      </c>
      <c r="E15" s="5">
        <v>44712</v>
      </c>
      <c r="F15" s="103">
        <v>2</v>
      </c>
      <c r="G15" s="383">
        <v>9423276.0055297464</v>
      </c>
      <c r="H15" s="384"/>
    </row>
    <row r="16" spans="1:14" s="1" customFormat="1" ht="147" customHeight="1" x14ac:dyDescent="0.25">
      <c r="A16" s="21" t="s">
        <v>856</v>
      </c>
      <c r="B16" s="236" t="s">
        <v>1150</v>
      </c>
      <c r="C16" s="5" t="s">
        <v>854</v>
      </c>
      <c r="D16" s="5">
        <v>44713</v>
      </c>
      <c r="E16" s="5">
        <v>44895</v>
      </c>
      <c r="F16" s="103">
        <v>1</v>
      </c>
      <c r="G16" s="383">
        <v>7559798.5965593588</v>
      </c>
      <c r="H16" s="384"/>
    </row>
    <row r="17" spans="1:8" s="1" customFormat="1" ht="80.25" customHeight="1" x14ac:dyDescent="0.25">
      <c r="A17" s="504" t="s">
        <v>857</v>
      </c>
      <c r="B17" s="505"/>
      <c r="C17" s="506" t="s">
        <v>858</v>
      </c>
      <c r="D17" s="506"/>
      <c r="E17" s="506"/>
      <c r="F17" s="507" t="s">
        <v>859</v>
      </c>
      <c r="G17" s="508"/>
      <c r="H17" s="509"/>
    </row>
  </sheetData>
  <mergeCells count="18">
    <mergeCell ref="A17:B17"/>
    <mergeCell ref="C17:E17"/>
    <mergeCell ref="F17:H17"/>
    <mergeCell ref="A8:D8"/>
    <mergeCell ref="E8:H8"/>
    <mergeCell ref="A9:C11"/>
    <mergeCell ref="D9:H9"/>
    <mergeCell ref="J11:N11"/>
    <mergeCell ref="A12:B12"/>
    <mergeCell ref="C12:E12"/>
    <mergeCell ref="F12:H12"/>
    <mergeCell ref="B1:G2"/>
    <mergeCell ref="H1:H4"/>
    <mergeCell ref="B3:G4"/>
    <mergeCell ref="A5:H5"/>
    <mergeCell ref="A6:H6"/>
    <mergeCell ref="A7:F7"/>
    <mergeCell ref="G7:H7"/>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5CFC7-9C5E-48AA-A1E6-187D2807B5A2}">
  <dimension ref="A1:H41"/>
  <sheetViews>
    <sheetView topLeftCell="A31" workbookViewId="0">
      <selection activeCell="M37" sqref="M37"/>
    </sheetView>
  </sheetViews>
  <sheetFormatPr baseColWidth="10" defaultColWidth="11.42578125" defaultRowHeight="15" x14ac:dyDescent="0.25"/>
  <cols>
    <col min="1" max="1" width="22.42578125" customWidth="1"/>
    <col min="2" max="2" width="64.85546875" customWidth="1"/>
    <col min="3" max="3" width="26.42578125" customWidth="1"/>
    <col min="4" max="4" width="12.85546875" customWidth="1"/>
    <col min="5" max="5" width="14.85546875" customWidth="1"/>
    <col min="6" max="6" width="8.7109375" bestFit="1" customWidth="1"/>
    <col min="7" max="7" width="18.140625" bestFit="1" customWidth="1"/>
    <col min="8" max="8" width="16.85546875" customWidth="1"/>
    <col min="11" max="11" width="13.140625" bestFit="1" customWidth="1"/>
    <col min="13" max="13" width="38.28515625" bestFit="1" customWidth="1"/>
  </cols>
  <sheetData>
    <row r="1" spans="1:8" x14ac:dyDescent="0.25">
      <c r="A1" s="180" t="s">
        <v>0</v>
      </c>
      <c r="B1" s="856" t="s">
        <v>860</v>
      </c>
      <c r="C1" s="856"/>
      <c r="D1" s="856"/>
      <c r="E1" s="856"/>
      <c r="F1" s="856"/>
      <c r="G1" s="856"/>
      <c r="H1" s="500" t="s">
        <v>1</v>
      </c>
    </row>
    <row r="2" spans="1:8" x14ac:dyDescent="0.25">
      <c r="A2" s="79" t="s">
        <v>2</v>
      </c>
      <c r="B2" s="856"/>
      <c r="C2" s="856"/>
      <c r="D2" s="856"/>
      <c r="E2" s="856"/>
      <c r="F2" s="856"/>
      <c r="G2" s="856"/>
      <c r="H2" s="501"/>
    </row>
    <row r="3" spans="1:8" x14ac:dyDescent="0.25">
      <c r="A3" s="79" t="s">
        <v>3</v>
      </c>
      <c r="B3" s="499" t="s">
        <v>37</v>
      </c>
      <c r="C3" s="499"/>
      <c r="D3" s="499"/>
      <c r="E3" s="499"/>
      <c r="F3" s="499"/>
      <c r="G3" s="499"/>
      <c r="H3" s="501"/>
    </row>
    <row r="4" spans="1:8" x14ac:dyDescent="0.25">
      <c r="A4" s="79" t="s">
        <v>4</v>
      </c>
      <c r="B4" s="499"/>
      <c r="C4" s="499"/>
      <c r="D4" s="499"/>
      <c r="E4" s="499"/>
      <c r="F4" s="499"/>
      <c r="G4" s="499"/>
      <c r="H4" s="502"/>
    </row>
    <row r="5" spans="1:8" x14ac:dyDescent="0.25">
      <c r="A5" s="503" t="s">
        <v>880</v>
      </c>
      <c r="B5" s="503"/>
      <c r="C5" s="503"/>
      <c r="D5" s="503"/>
      <c r="E5" s="503"/>
      <c r="F5" s="503"/>
      <c r="G5" s="503"/>
      <c r="H5" s="503"/>
    </row>
    <row r="6" spans="1:8" x14ac:dyDescent="0.25">
      <c r="A6" s="657" t="s">
        <v>1152</v>
      </c>
      <c r="B6" s="657"/>
      <c r="C6" s="657"/>
      <c r="D6" s="657"/>
      <c r="E6" s="657"/>
      <c r="F6" s="657"/>
      <c r="G6" s="657"/>
      <c r="H6" s="657"/>
    </row>
    <row r="7" spans="1:8" x14ac:dyDescent="0.25">
      <c r="A7" s="496" t="s">
        <v>1153</v>
      </c>
      <c r="B7" s="496"/>
      <c r="C7" s="496"/>
      <c r="D7" s="496"/>
      <c r="E7" s="496"/>
      <c r="F7" s="496"/>
      <c r="G7" s="497" t="s">
        <v>19</v>
      </c>
      <c r="H7" s="498"/>
    </row>
    <row r="8" spans="1:8" ht="48" customHeight="1" x14ac:dyDescent="0.25">
      <c r="A8" s="496" t="s">
        <v>1154</v>
      </c>
      <c r="B8" s="496"/>
      <c r="C8" s="496"/>
      <c r="D8" s="496"/>
      <c r="E8" s="857" t="s">
        <v>861</v>
      </c>
      <c r="F8" s="858"/>
      <c r="G8" s="858"/>
      <c r="H8" s="385"/>
    </row>
    <row r="9" spans="1:8" ht="15" customHeight="1" x14ac:dyDescent="0.25">
      <c r="A9" s="859" t="s">
        <v>862</v>
      </c>
      <c r="B9" s="860"/>
      <c r="C9" s="861"/>
      <c r="D9" s="523" t="s">
        <v>18</v>
      </c>
      <c r="E9" s="524"/>
      <c r="F9" s="524"/>
      <c r="G9" s="524"/>
      <c r="H9" s="525"/>
    </row>
    <row r="10" spans="1:8" ht="27" customHeight="1" x14ac:dyDescent="0.25">
      <c r="A10" s="862"/>
      <c r="B10" s="863"/>
      <c r="C10" s="864"/>
      <c r="D10" s="238" t="s">
        <v>5</v>
      </c>
      <c r="E10" s="238" t="s">
        <v>6</v>
      </c>
      <c r="F10" s="238" t="s">
        <v>7</v>
      </c>
      <c r="G10" s="239" t="s">
        <v>8</v>
      </c>
      <c r="H10" s="78" t="s">
        <v>9</v>
      </c>
    </row>
    <row r="11" spans="1:8" x14ac:dyDescent="0.25">
      <c r="A11" s="865"/>
      <c r="B11" s="866"/>
      <c r="C11" s="866"/>
      <c r="D11" s="386">
        <v>0</v>
      </c>
      <c r="E11" s="386"/>
      <c r="F11" s="386">
        <v>0</v>
      </c>
      <c r="G11" s="386">
        <v>3</v>
      </c>
      <c r="H11" s="387">
        <f>SUM(D11:G11)</f>
        <v>3</v>
      </c>
    </row>
    <row r="12" spans="1:8" x14ac:dyDescent="0.25">
      <c r="A12" s="511" t="s">
        <v>863</v>
      </c>
      <c r="B12" s="513"/>
      <c r="C12" s="511" t="s">
        <v>864</v>
      </c>
      <c r="D12" s="682"/>
      <c r="E12" s="683"/>
      <c r="F12" s="867" t="s">
        <v>865</v>
      </c>
      <c r="G12" s="868"/>
      <c r="H12" s="649"/>
    </row>
    <row r="13" spans="1:8" ht="24" x14ac:dyDescent="0.25">
      <c r="A13" s="78" t="s">
        <v>10</v>
      </c>
      <c r="B13" s="77" t="s">
        <v>11</v>
      </c>
      <c r="C13" s="78" t="s">
        <v>12</v>
      </c>
      <c r="D13" s="78" t="s">
        <v>13</v>
      </c>
      <c r="E13" s="78" t="s">
        <v>14</v>
      </c>
      <c r="F13" s="78" t="s">
        <v>15</v>
      </c>
      <c r="G13" s="100" t="s">
        <v>16</v>
      </c>
      <c r="H13" s="78" t="s">
        <v>17</v>
      </c>
    </row>
    <row r="14" spans="1:8" ht="73.5" customHeight="1" x14ac:dyDescent="0.25">
      <c r="A14" s="232" t="s">
        <v>866</v>
      </c>
      <c r="B14" s="232" t="s">
        <v>1155</v>
      </c>
      <c r="C14" s="103" t="s">
        <v>867</v>
      </c>
      <c r="D14" s="388">
        <v>44562</v>
      </c>
      <c r="E14" s="389" t="s">
        <v>868</v>
      </c>
      <c r="F14" s="14">
        <v>1</v>
      </c>
      <c r="G14" s="390">
        <v>256896380</v>
      </c>
      <c r="H14" s="105"/>
    </row>
    <row r="15" spans="1:8" ht="73.5" customHeight="1" x14ac:dyDescent="0.25">
      <c r="A15" s="232" t="s">
        <v>869</v>
      </c>
      <c r="B15" s="8" t="s">
        <v>1156</v>
      </c>
      <c r="C15" s="103" t="s">
        <v>867</v>
      </c>
      <c r="D15" s="5">
        <v>44566</v>
      </c>
      <c r="E15" s="5" t="s">
        <v>870</v>
      </c>
      <c r="F15" s="14">
        <v>1</v>
      </c>
      <c r="G15" s="390">
        <v>255069186</v>
      </c>
      <c r="H15" s="105"/>
    </row>
    <row r="16" spans="1:8" ht="73.5" customHeight="1" x14ac:dyDescent="0.25">
      <c r="A16" s="232" t="s">
        <v>871</v>
      </c>
      <c r="B16" s="232" t="s">
        <v>1157</v>
      </c>
      <c r="C16" s="103" t="s">
        <v>867</v>
      </c>
      <c r="D16" s="5">
        <v>44562</v>
      </c>
      <c r="E16" s="5" t="s">
        <v>414</v>
      </c>
      <c r="F16" s="103">
        <v>2</v>
      </c>
      <c r="G16" s="390">
        <v>520822079</v>
      </c>
      <c r="H16" s="78"/>
    </row>
    <row r="17" spans="1:8" ht="73.5" customHeight="1" x14ac:dyDescent="0.25">
      <c r="A17" s="232" t="s">
        <v>872</v>
      </c>
      <c r="B17" s="232" t="s">
        <v>1158</v>
      </c>
      <c r="C17" s="103" t="s">
        <v>867</v>
      </c>
      <c r="D17" s="5">
        <v>44563</v>
      </c>
      <c r="E17" s="5" t="s">
        <v>873</v>
      </c>
      <c r="F17" s="103">
        <v>1</v>
      </c>
      <c r="G17" s="390">
        <v>655045922</v>
      </c>
      <c r="H17" s="78"/>
    </row>
    <row r="18" spans="1:8" ht="73.5" customHeight="1" x14ac:dyDescent="0.25">
      <c r="A18" s="232" t="s">
        <v>874</v>
      </c>
      <c r="B18" s="8" t="s">
        <v>1159</v>
      </c>
      <c r="C18" s="103" t="s">
        <v>867</v>
      </c>
      <c r="D18" s="5">
        <v>44562</v>
      </c>
      <c r="E18" s="389" t="s">
        <v>414</v>
      </c>
      <c r="F18" s="14">
        <v>2</v>
      </c>
      <c r="G18" s="390">
        <v>361974495</v>
      </c>
      <c r="H18" s="78"/>
    </row>
    <row r="19" spans="1:8" ht="73.5" customHeight="1" x14ac:dyDescent="0.25">
      <c r="A19" s="232" t="s">
        <v>875</v>
      </c>
      <c r="B19" s="232" t="s">
        <v>1160</v>
      </c>
      <c r="C19" s="103" t="s">
        <v>867</v>
      </c>
      <c r="D19" s="5">
        <v>44683</v>
      </c>
      <c r="E19" s="389" t="s">
        <v>873</v>
      </c>
      <c r="F19" s="14">
        <v>2</v>
      </c>
      <c r="G19" s="390">
        <v>639045469</v>
      </c>
      <c r="H19" s="78"/>
    </row>
    <row r="20" spans="1:8" ht="72.75" customHeight="1" x14ac:dyDescent="0.25">
      <c r="A20" s="504" t="s">
        <v>876</v>
      </c>
      <c r="B20" s="505"/>
      <c r="C20" s="506" t="s">
        <v>877</v>
      </c>
      <c r="D20" s="506"/>
      <c r="E20" s="506"/>
      <c r="F20" s="507" t="s">
        <v>878</v>
      </c>
      <c r="G20" s="508"/>
      <c r="H20" s="509"/>
    </row>
    <row r="23" spans="1:8" x14ac:dyDescent="0.25">
      <c r="A23" s="180" t="s">
        <v>0</v>
      </c>
      <c r="B23" s="499" t="s">
        <v>879</v>
      </c>
      <c r="C23" s="499"/>
      <c r="D23" s="499"/>
      <c r="E23" s="499"/>
      <c r="F23" s="499"/>
      <c r="G23" s="499"/>
      <c r="H23" s="500" t="s">
        <v>1</v>
      </c>
    </row>
    <row r="24" spans="1:8" x14ac:dyDescent="0.25">
      <c r="A24" s="79" t="s">
        <v>2</v>
      </c>
      <c r="B24" s="499"/>
      <c r="C24" s="499"/>
      <c r="D24" s="499"/>
      <c r="E24" s="499"/>
      <c r="F24" s="499"/>
      <c r="G24" s="499"/>
      <c r="H24" s="501"/>
    </row>
    <row r="25" spans="1:8" x14ac:dyDescent="0.25">
      <c r="A25" s="79" t="s">
        <v>3</v>
      </c>
      <c r="B25" s="499" t="s">
        <v>37</v>
      </c>
      <c r="C25" s="499"/>
      <c r="D25" s="499"/>
      <c r="E25" s="499"/>
      <c r="F25" s="499"/>
      <c r="G25" s="499"/>
      <c r="H25" s="501"/>
    </row>
    <row r="26" spans="1:8" x14ac:dyDescent="0.25">
      <c r="A26" s="79" t="s">
        <v>4</v>
      </c>
      <c r="B26" s="499"/>
      <c r="C26" s="499"/>
      <c r="D26" s="499"/>
      <c r="E26" s="499"/>
      <c r="F26" s="499"/>
      <c r="G26" s="499"/>
      <c r="H26" s="502"/>
    </row>
    <row r="27" spans="1:8" x14ac:dyDescent="0.25">
      <c r="A27" s="503" t="s">
        <v>880</v>
      </c>
      <c r="B27" s="503"/>
      <c r="C27" s="503"/>
      <c r="D27" s="503"/>
      <c r="E27" s="503"/>
      <c r="F27" s="503"/>
      <c r="G27" s="503"/>
      <c r="H27" s="503"/>
    </row>
    <row r="28" spans="1:8" x14ac:dyDescent="0.25">
      <c r="A28" s="503" t="s">
        <v>1161</v>
      </c>
      <c r="B28" s="503"/>
      <c r="C28" s="503"/>
      <c r="D28" s="503"/>
      <c r="E28" s="503"/>
      <c r="F28" s="503"/>
      <c r="G28" s="503"/>
      <c r="H28" s="503"/>
    </row>
    <row r="29" spans="1:8" x14ac:dyDescent="0.25">
      <c r="A29" s="496" t="s">
        <v>1162</v>
      </c>
      <c r="B29" s="496"/>
      <c r="C29" s="496"/>
      <c r="D29" s="496"/>
      <c r="E29" s="496"/>
      <c r="F29" s="496"/>
      <c r="G29" s="497" t="s">
        <v>19</v>
      </c>
      <c r="H29" s="498"/>
    </row>
    <row r="30" spans="1:8" ht="48.75" customHeight="1" x14ac:dyDescent="0.25">
      <c r="A30" s="496" t="s">
        <v>881</v>
      </c>
      <c r="B30" s="496"/>
      <c r="C30" s="496"/>
      <c r="D30" s="496"/>
      <c r="E30" s="857" t="s">
        <v>882</v>
      </c>
      <c r="F30" s="858"/>
      <c r="G30" s="858"/>
      <c r="H30" s="385"/>
    </row>
    <row r="31" spans="1:8" x14ac:dyDescent="0.25">
      <c r="A31" s="859" t="s">
        <v>883</v>
      </c>
      <c r="B31" s="860"/>
      <c r="C31" s="861"/>
      <c r="D31" s="523" t="s">
        <v>18</v>
      </c>
      <c r="E31" s="524"/>
      <c r="F31" s="524"/>
      <c r="G31" s="524"/>
      <c r="H31" s="525"/>
    </row>
    <row r="32" spans="1:8" x14ac:dyDescent="0.25">
      <c r="A32" s="862"/>
      <c r="B32" s="863"/>
      <c r="C32" s="864"/>
      <c r="D32" s="238" t="s">
        <v>5</v>
      </c>
      <c r="E32" s="238" t="s">
        <v>6</v>
      </c>
      <c r="F32" s="238" t="s">
        <v>7</v>
      </c>
      <c r="G32" s="239" t="s">
        <v>8</v>
      </c>
      <c r="H32" s="78" t="s">
        <v>9</v>
      </c>
    </row>
    <row r="33" spans="1:8" x14ac:dyDescent="0.25">
      <c r="A33" s="865"/>
      <c r="B33" s="866"/>
      <c r="C33" s="866"/>
      <c r="D33" s="386">
        <v>0</v>
      </c>
      <c r="E33" s="386">
        <v>0</v>
      </c>
      <c r="F33" s="386">
        <v>0</v>
      </c>
      <c r="G33" s="386">
        <v>3</v>
      </c>
      <c r="H33" s="387">
        <f>SUM(D33:G33)</f>
        <v>3</v>
      </c>
    </row>
    <row r="34" spans="1:8" x14ac:dyDescent="0.25">
      <c r="A34" s="511" t="s">
        <v>863</v>
      </c>
      <c r="B34" s="513"/>
      <c r="C34" s="511" t="s">
        <v>884</v>
      </c>
      <c r="D34" s="682"/>
      <c r="E34" s="683"/>
      <c r="F34" s="867" t="s">
        <v>885</v>
      </c>
      <c r="G34" s="868"/>
      <c r="H34" s="649"/>
    </row>
    <row r="35" spans="1:8" ht="24" x14ac:dyDescent="0.25">
      <c r="A35" s="78" t="s">
        <v>10</v>
      </c>
      <c r="B35" s="77" t="s">
        <v>11</v>
      </c>
      <c r="C35" s="78" t="s">
        <v>12</v>
      </c>
      <c r="D35" s="78" t="s">
        <v>13</v>
      </c>
      <c r="E35" s="78" t="s">
        <v>14</v>
      </c>
      <c r="F35" s="78" t="s">
        <v>15</v>
      </c>
      <c r="G35" s="100" t="s">
        <v>16</v>
      </c>
      <c r="H35" s="78" t="s">
        <v>17</v>
      </c>
    </row>
    <row r="36" spans="1:8" ht="96.75" customHeight="1" x14ac:dyDescent="0.25">
      <c r="A36" s="232" t="s">
        <v>886</v>
      </c>
      <c r="B36" s="391" t="s">
        <v>1163</v>
      </c>
      <c r="C36" s="103" t="s">
        <v>887</v>
      </c>
      <c r="D36" s="5">
        <v>44562</v>
      </c>
      <c r="E36" s="5" t="s">
        <v>888</v>
      </c>
      <c r="F36" s="103">
        <v>2</v>
      </c>
      <c r="G36" s="390">
        <v>106009622</v>
      </c>
      <c r="H36" s="78"/>
    </row>
    <row r="37" spans="1:8" ht="96.75" customHeight="1" x14ac:dyDescent="0.25">
      <c r="A37" s="232" t="s">
        <v>889</v>
      </c>
      <c r="B37" s="8" t="s">
        <v>1164</v>
      </c>
      <c r="C37" s="103" t="s">
        <v>887</v>
      </c>
      <c r="D37" s="5">
        <v>44564</v>
      </c>
      <c r="E37" s="5" t="s">
        <v>868</v>
      </c>
      <c r="F37" s="14">
        <v>2</v>
      </c>
      <c r="G37" s="390">
        <v>205188650</v>
      </c>
      <c r="H37" s="78"/>
    </row>
    <row r="38" spans="1:8" ht="96.75" customHeight="1" x14ac:dyDescent="0.25">
      <c r="A38" s="232" t="s">
        <v>890</v>
      </c>
      <c r="B38" s="8" t="s">
        <v>1165</v>
      </c>
      <c r="C38" s="103" t="s">
        <v>887</v>
      </c>
      <c r="D38" s="388">
        <v>44562</v>
      </c>
      <c r="E38" s="389" t="s">
        <v>414</v>
      </c>
      <c r="F38" s="14">
        <v>2</v>
      </c>
      <c r="G38" s="390">
        <v>257712406</v>
      </c>
      <c r="H38" s="105"/>
    </row>
    <row r="39" spans="1:8" ht="72.75" customHeight="1" x14ac:dyDescent="0.25">
      <c r="A39" s="232" t="s">
        <v>891</v>
      </c>
      <c r="B39" s="8" t="s">
        <v>1166</v>
      </c>
      <c r="C39" s="103" t="s">
        <v>887</v>
      </c>
      <c r="D39" s="388">
        <v>44562</v>
      </c>
      <c r="E39" s="389" t="s">
        <v>414</v>
      </c>
      <c r="F39" s="14">
        <v>1</v>
      </c>
      <c r="G39" s="390">
        <v>618985762</v>
      </c>
      <c r="H39" s="105"/>
    </row>
    <row r="40" spans="1:8" ht="75.75" customHeight="1" x14ac:dyDescent="0.25">
      <c r="A40" s="232" t="s">
        <v>892</v>
      </c>
      <c r="B40" s="8" t="s">
        <v>1167</v>
      </c>
      <c r="C40" s="103" t="s">
        <v>887</v>
      </c>
      <c r="D40" s="5">
        <v>44568</v>
      </c>
      <c r="E40" s="5" t="s">
        <v>322</v>
      </c>
      <c r="F40" s="14">
        <v>2</v>
      </c>
      <c r="G40" s="390">
        <v>290124812</v>
      </c>
      <c r="H40" s="105"/>
    </row>
    <row r="41" spans="1:8" ht="63.75" customHeight="1" x14ac:dyDescent="0.25">
      <c r="A41" s="504" t="s">
        <v>876</v>
      </c>
      <c r="B41" s="505"/>
      <c r="C41" s="506" t="s">
        <v>877</v>
      </c>
      <c r="D41" s="506"/>
      <c r="E41" s="506"/>
      <c r="F41" s="507" t="s">
        <v>878</v>
      </c>
      <c r="G41" s="508"/>
      <c r="H41" s="509"/>
    </row>
  </sheetData>
  <mergeCells count="34">
    <mergeCell ref="A41:B41"/>
    <mergeCell ref="C41:E41"/>
    <mergeCell ref="F41:H41"/>
    <mergeCell ref="A27:H27"/>
    <mergeCell ref="A28:H28"/>
    <mergeCell ref="A29:F29"/>
    <mergeCell ref="G29:H29"/>
    <mergeCell ref="A30:D30"/>
    <mergeCell ref="E30:G30"/>
    <mergeCell ref="A31:C33"/>
    <mergeCell ref="D31:H31"/>
    <mergeCell ref="A34:B34"/>
    <mergeCell ref="C34:E34"/>
    <mergeCell ref="F34:H34"/>
    <mergeCell ref="A20:B20"/>
    <mergeCell ref="C20:E20"/>
    <mergeCell ref="F20:H20"/>
    <mergeCell ref="B23:G24"/>
    <mergeCell ref="H23:H26"/>
    <mergeCell ref="B25:G26"/>
    <mergeCell ref="A8:D8"/>
    <mergeCell ref="E8:G8"/>
    <mergeCell ref="A9:C11"/>
    <mergeCell ref="D9:H9"/>
    <mergeCell ref="A12:B12"/>
    <mergeCell ref="C12:E12"/>
    <mergeCell ref="F12:H12"/>
    <mergeCell ref="A7:F7"/>
    <mergeCell ref="G7:H7"/>
    <mergeCell ref="B1:G2"/>
    <mergeCell ref="H1:H4"/>
    <mergeCell ref="B3:G4"/>
    <mergeCell ref="A5:H5"/>
    <mergeCell ref="A6:H6"/>
  </mergeCells>
  <pageMargins left="0.7" right="0.7" top="0.75" bottom="0.75" header="0.3" footer="0.3"/>
  <drawing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2465E-84DA-43E4-A004-09226D5893E1}">
  <dimension ref="A1:N19"/>
  <sheetViews>
    <sheetView zoomScale="85" zoomScaleNormal="85" workbookViewId="0">
      <selection activeCell="D18" sqref="D18"/>
    </sheetView>
  </sheetViews>
  <sheetFormatPr baseColWidth="10" defaultRowHeight="33" customHeight="1" x14ac:dyDescent="0.25"/>
  <cols>
    <col min="1" max="1" width="31.140625" style="3" customWidth="1"/>
    <col min="2" max="2" width="70.7109375" style="3" customWidth="1"/>
    <col min="3" max="3" width="39.7109375" style="3" customWidth="1"/>
    <col min="4" max="5" width="15.7109375" style="4" customWidth="1"/>
    <col min="6" max="6" width="17.42578125" style="4" customWidth="1"/>
    <col min="7" max="7" width="18.7109375" style="4" customWidth="1"/>
    <col min="8" max="8" width="21.42578125" style="3" customWidth="1"/>
    <col min="9" max="256" width="11.42578125" style="3"/>
    <col min="257" max="257" width="31.140625" style="3" customWidth="1"/>
    <col min="258" max="258" width="70.7109375" style="3" customWidth="1"/>
    <col min="259" max="259" width="31.7109375" style="3" customWidth="1"/>
    <col min="260" max="261" width="15.7109375" style="3" customWidth="1"/>
    <col min="262" max="262" width="17.42578125" style="3" customWidth="1"/>
    <col min="263" max="263" width="18.7109375" style="3" customWidth="1"/>
    <col min="264" max="264" width="21.42578125" style="3" customWidth="1"/>
    <col min="265" max="512" width="11.42578125" style="3"/>
    <col min="513" max="513" width="31.140625" style="3" customWidth="1"/>
    <col min="514" max="514" width="70.7109375" style="3" customWidth="1"/>
    <col min="515" max="515" width="31.7109375" style="3" customWidth="1"/>
    <col min="516" max="517" width="15.7109375" style="3" customWidth="1"/>
    <col min="518" max="518" width="17.42578125" style="3" customWidth="1"/>
    <col min="519" max="519" width="18.7109375" style="3" customWidth="1"/>
    <col min="520" max="520" width="21.42578125" style="3" customWidth="1"/>
    <col min="521" max="768" width="11.42578125" style="3"/>
    <col min="769" max="769" width="31.140625" style="3" customWidth="1"/>
    <col min="770" max="770" width="70.7109375" style="3" customWidth="1"/>
    <col min="771" max="771" width="31.7109375" style="3" customWidth="1"/>
    <col min="772" max="773" width="15.7109375" style="3" customWidth="1"/>
    <col min="774" max="774" width="17.42578125" style="3" customWidth="1"/>
    <col min="775" max="775" width="18.7109375" style="3" customWidth="1"/>
    <col min="776" max="776" width="21.42578125" style="3" customWidth="1"/>
    <col min="777" max="1024" width="11.42578125" style="3"/>
    <col min="1025" max="1025" width="31.140625" style="3" customWidth="1"/>
    <col min="1026" max="1026" width="70.7109375" style="3" customWidth="1"/>
    <col min="1027" max="1027" width="31.7109375" style="3" customWidth="1"/>
    <col min="1028" max="1029" width="15.7109375" style="3" customWidth="1"/>
    <col min="1030" max="1030" width="17.42578125" style="3" customWidth="1"/>
    <col min="1031" max="1031" width="18.7109375" style="3" customWidth="1"/>
    <col min="1032" max="1032" width="21.42578125" style="3" customWidth="1"/>
    <col min="1033" max="1280" width="11.42578125" style="3"/>
    <col min="1281" max="1281" width="31.140625" style="3" customWidth="1"/>
    <col min="1282" max="1282" width="70.7109375" style="3" customWidth="1"/>
    <col min="1283" max="1283" width="31.7109375" style="3" customWidth="1"/>
    <col min="1284" max="1285" width="15.7109375" style="3" customWidth="1"/>
    <col min="1286" max="1286" width="17.42578125" style="3" customWidth="1"/>
    <col min="1287" max="1287" width="18.7109375" style="3" customWidth="1"/>
    <col min="1288" max="1288" width="21.42578125" style="3" customWidth="1"/>
    <col min="1289" max="1536" width="11.42578125" style="3"/>
    <col min="1537" max="1537" width="31.140625" style="3" customWidth="1"/>
    <col min="1538" max="1538" width="70.7109375" style="3" customWidth="1"/>
    <col min="1539" max="1539" width="31.7109375" style="3" customWidth="1"/>
    <col min="1540" max="1541" width="15.7109375" style="3" customWidth="1"/>
    <col min="1542" max="1542" width="17.42578125" style="3" customWidth="1"/>
    <col min="1543" max="1543" width="18.7109375" style="3" customWidth="1"/>
    <col min="1544" max="1544" width="21.42578125" style="3" customWidth="1"/>
    <col min="1545" max="1792" width="11.42578125" style="3"/>
    <col min="1793" max="1793" width="31.140625" style="3" customWidth="1"/>
    <col min="1794" max="1794" width="70.7109375" style="3" customWidth="1"/>
    <col min="1795" max="1795" width="31.7109375" style="3" customWidth="1"/>
    <col min="1796" max="1797" width="15.7109375" style="3" customWidth="1"/>
    <col min="1798" max="1798" width="17.42578125" style="3" customWidth="1"/>
    <col min="1799" max="1799" width="18.7109375" style="3" customWidth="1"/>
    <col min="1800" max="1800" width="21.42578125" style="3" customWidth="1"/>
    <col min="1801" max="2048" width="11.42578125" style="3"/>
    <col min="2049" max="2049" width="31.140625" style="3" customWidth="1"/>
    <col min="2050" max="2050" width="70.7109375" style="3" customWidth="1"/>
    <col min="2051" max="2051" width="31.7109375" style="3" customWidth="1"/>
    <col min="2052" max="2053" width="15.7109375" style="3" customWidth="1"/>
    <col min="2054" max="2054" width="17.42578125" style="3" customWidth="1"/>
    <col min="2055" max="2055" width="18.7109375" style="3" customWidth="1"/>
    <col min="2056" max="2056" width="21.42578125" style="3" customWidth="1"/>
    <col min="2057" max="2304" width="11.42578125" style="3"/>
    <col min="2305" max="2305" width="31.140625" style="3" customWidth="1"/>
    <col min="2306" max="2306" width="70.7109375" style="3" customWidth="1"/>
    <col min="2307" max="2307" width="31.7109375" style="3" customWidth="1"/>
    <col min="2308" max="2309" width="15.7109375" style="3" customWidth="1"/>
    <col min="2310" max="2310" width="17.42578125" style="3" customWidth="1"/>
    <col min="2311" max="2311" width="18.7109375" style="3" customWidth="1"/>
    <col min="2312" max="2312" width="21.42578125" style="3" customWidth="1"/>
    <col min="2313" max="2560" width="11.42578125" style="3"/>
    <col min="2561" max="2561" width="31.140625" style="3" customWidth="1"/>
    <col min="2562" max="2562" width="70.7109375" style="3" customWidth="1"/>
    <col min="2563" max="2563" width="31.7109375" style="3" customWidth="1"/>
    <col min="2564" max="2565" width="15.7109375" style="3" customWidth="1"/>
    <col min="2566" max="2566" width="17.42578125" style="3" customWidth="1"/>
    <col min="2567" max="2567" width="18.7109375" style="3" customWidth="1"/>
    <col min="2568" max="2568" width="21.42578125" style="3" customWidth="1"/>
    <col min="2569" max="2816" width="11.42578125" style="3"/>
    <col min="2817" max="2817" width="31.140625" style="3" customWidth="1"/>
    <col min="2818" max="2818" width="70.7109375" style="3" customWidth="1"/>
    <col min="2819" max="2819" width="31.7109375" style="3" customWidth="1"/>
    <col min="2820" max="2821" width="15.7109375" style="3" customWidth="1"/>
    <col min="2822" max="2822" width="17.42578125" style="3" customWidth="1"/>
    <col min="2823" max="2823" width="18.7109375" style="3" customWidth="1"/>
    <col min="2824" max="2824" width="21.42578125" style="3" customWidth="1"/>
    <col min="2825" max="3072" width="11.42578125" style="3"/>
    <col min="3073" max="3073" width="31.140625" style="3" customWidth="1"/>
    <col min="3074" max="3074" width="70.7109375" style="3" customWidth="1"/>
    <col min="3075" max="3075" width="31.7109375" style="3" customWidth="1"/>
    <col min="3076" max="3077" width="15.7109375" style="3" customWidth="1"/>
    <col min="3078" max="3078" width="17.42578125" style="3" customWidth="1"/>
    <col min="3079" max="3079" width="18.7109375" style="3" customWidth="1"/>
    <col min="3080" max="3080" width="21.42578125" style="3" customWidth="1"/>
    <col min="3081" max="3328" width="11.42578125" style="3"/>
    <col min="3329" max="3329" width="31.140625" style="3" customWidth="1"/>
    <col min="3330" max="3330" width="70.7109375" style="3" customWidth="1"/>
    <col min="3331" max="3331" width="31.7109375" style="3" customWidth="1"/>
    <col min="3332" max="3333" width="15.7109375" style="3" customWidth="1"/>
    <col min="3334" max="3334" width="17.42578125" style="3" customWidth="1"/>
    <col min="3335" max="3335" width="18.7109375" style="3" customWidth="1"/>
    <col min="3336" max="3336" width="21.42578125" style="3" customWidth="1"/>
    <col min="3337" max="3584" width="11.42578125" style="3"/>
    <col min="3585" max="3585" width="31.140625" style="3" customWidth="1"/>
    <col min="3586" max="3586" width="70.7109375" style="3" customWidth="1"/>
    <col min="3587" max="3587" width="31.7109375" style="3" customWidth="1"/>
    <col min="3588" max="3589" width="15.7109375" style="3" customWidth="1"/>
    <col min="3590" max="3590" width="17.42578125" style="3" customWidth="1"/>
    <col min="3591" max="3591" width="18.7109375" style="3" customWidth="1"/>
    <col min="3592" max="3592" width="21.42578125" style="3" customWidth="1"/>
    <col min="3593" max="3840" width="11.42578125" style="3"/>
    <col min="3841" max="3841" width="31.140625" style="3" customWidth="1"/>
    <col min="3842" max="3842" width="70.7109375" style="3" customWidth="1"/>
    <col min="3843" max="3843" width="31.7109375" style="3" customWidth="1"/>
    <col min="3844" max="3845" width="15.7109375" style="3" customWidth="1"/>
    <col min="3846" max="3846" width="17.42578125" style="3" customWidth="1"/>
    <col min="3847" max="3847" width="18.7109375" style="3" customWidth="1"/>
    <col min="3848" max="3848" width="21.42578125" style="3" customWidth="1"/>
    <col min="3849" max="4096" width="11.42578125" style="3"/>
    <col min="4097" max="4097" width="31.140625" style="3" customWidth="1"/>
    <col min="4098" max="4098" width="70.7109375" style="3" customWidth="1"/>
    <col min="4099" max="4099" width="31.7109375" style="3" customWidth="1"/>
    <col min="4100" max="4101" width="15.7109375" style="3" customWidth="1"/>
    <col min="4102" max="4102" width="17.42578125" style="3" customWidth="1"/>
    <col min="4103" max="4103" width="18.7109375" style="3" customWidth="1"/>
    <col min="4104" max="4104" width="21.42578125" style="3" customWidth="1"/>
    <col min="4105" max="4352" width="11.42578125" style="3"/>
    <col min="4353" max="4353" width="31.140625" style="3" customWidth="1"/>
    <col min="4354" max="4354" width="70.7109375" style="3" customWidth="1"/>
    <col min="4355" max="4355" width="31.7109375" style="3" customWidth="1"/>
    <col min="4356" max="4357" width="15.7109375" style="3" customWidth="1"/>
    <col min="4358" max="4358" width="17.42578125" style="3" customWidth="1"/>
    <col min="4359" max="4359" width="18.7109375" style="3" customWidth="1"/>
    <col min="4360" max="4360" width="21.42578125" style="3" customWidth="1"/>
    <col min="4361" max="4608" width="11.42578125" style="3"/>
    <col min="4609" max="4609" width="31.140625" style="3" customWidth="1"/>
    <col min="4610" max="4610" width="70.7109375" style="3" customWidth="1"/>
    <col min="4611" max="4611" width="31.7109375" style="3" customWidth="1"/>
    <col min="4612" max="4613" width="15.7109375" style="3" customWidth="1"/>
    <col min="4614" max="4614" width="17.42578125" style="3" customWidth="1"/>
    <col min="4615" max="4615" width="18.7109375" style="3" customWidth="1"/>
    <col min="4616" max="4616" width="21.42578125" style="3" customWidth="1"/>
    <col min="4617" max="4864" width="11.42578125" style="3"/>
    <col min="4865" max="4865" width="31.140625" style="3" customWidth="1"/>
    <col min="4866" max="4866" width="70.7109375" style="3" customWidth="1"/>
    <col min="4867" max="4867" width="31.7109375" style="3" customWidth="1"/>
    <col min="4868" max="4869" width="15.7109375" style="3" customWidth="1"/>
    <col min="4870" max="4870" width="17.42578125" style="3" customWidth="1"/>
    <col min="4871" max="4871" width="18.7109375" style="3" customWidth="1"/>
    <col min="4872" max="4872" width="21.42578125" style="3" customWidth="1"/>
    <col min="4873" max="5120" width="11.42578125" style="3"/>
    <col min="5121" max="5121" width="31.140625" style="3" customWidth="1"/>
    <col min="5122" max="5122" width="70.7109375" style="3" customWidth="1"/>
    <col min="5123" max="5123" width="31.7109375" style="3" customWidth="1"/>
    <col min="5124" max="5125" width="15.7109375" style="3" customWidth="1"/>
    <col min="5126" max="5126" width="17.42578125" style="3" customWidth="1"/>
    <col min="5127" max="5127" width="18.7109375" style="3" customWidth="1"/>
    <col min="5128" max="5128" width="21.42578125" style="3" customWidth="1"/>
    <col min="5129" max="5376" width="11.42578125" style="3"/>
    <col min="5377" max="5377" width="31.140625" style="3" customWidth="1"/>
    <col min="5378" max="5378" width="70.7109375" style="3" customWidth="1"/>
    <col min="5379" max="5379" width="31.7109375" style="3" customWidth="1"/>
    <col min="5380" max="5381" width="15.7109375" style="3" customWidth="1"/>
    <col min="5382" max="5382" width="17.42578125" style="3" customWidth="1"/>
    <col min="5383" max="5383" width="18.7109375" style="3" customWidth="1"/>
    <col min="5384" max="5384" width="21.42578125" style="3" customWidth="1"/>
    <col min="5385" max="5632" width="11.42578125" style="3"/>
    <col min="5633" max="5633" width="31.140625" style="3" customWidth="1"/>
    <col min="5634" max="5634" width="70.7109375" style="3" customWidth="1"/>
    <col min="5635" max="5635" width="31.7109375" style="3" customWidth="1"/>
    <col min="5636" max="5637" width="15.7109375" style="3" customWidth="1"/>
    <col min="5638" max="5638" width="17.42578125" style="3" customWidth="1"/>
    <col min="5639" max="5639" width="18.7109375" style="3" customWidth="1"/>
    <col min="5640" max="5640" width="21.42578125" style="3" customWidth="1"/>
    <col min="5641" max="5888" width="11.42578125" style="3"/>
    <col min="5889" max="5889" width="31.140625" style="3" customWidth="1"/>
    <col min="5890" max="5890" width="70.7109375" style="3" customWidth="1"/>
    <col min="5891" max="5891" width="31.7109375" style="3" customWidth="1"/>
    <col min="5892" max="5893" width="15.7109375" style="3" customWidth="1"/>
    <col min="5894" max="5894" width="17.42578125" style="3" customWidth="1"/>
    <col min="5895" max="5895" width="18.7109375" style="3" customWidth="1"/>
    <col min="5896" max="5896" width="21.42578125" style="3" customWidth="1"/>
    <col min="5897" max="6144" width="11.42578125" style="3"/>
    <col min="6145" max="6145" width="31.140625" style="3" customWidth="1"/>
    <col min="6146" max="6146" width="70.7109375" style="3" customWidth="1"/>
    <col min="6147" max="6147" width="31.7109375" style="3" customWidth="1"/>
    <col min="6148" max="6149" width="15.7109375" style="3" customWidth="1"/>
    <col min="6150" max="6150" width="17.42578125" style="3" customWidth="1"/>
    <col min="6151" max="6151" width="18.7109375" style="3" customWidth="1"/>
    <col min="6152" max="6152" width="21.42578125" style="3" customWidth="1"/>
    <col min="6153" max="6400" width="11.42578125" style="3"/>
    <col min="6401" max="6401" width="31.140625" style="3" customWidth="1"/>
    <col min="6402" max="6402" width="70.7109375" style="3" customWidth="1"/>
    <col min="6403" max="6403" width="31.7109375" style="3" customWidth="1"/>
    <col min="6404" max="6405" width="15.7109375" style="3" customWidth="1"/>
    <col min="6406" max="6406" width="17.42578125" style="3" customWidth="1"/>
    <col min="6407" max="6407" width="18.7109375" style="3" customWidth="1"/>
    <col min="6408" max="6408" width="21.42578125" style="3" customWidth="1"/>
    <col min="6409" max="6656" width="11.42578125" style="3"/>
    <col min="6657" max="6657" width="31.140625" style="3" customWidth="1"/>
    <col min="6658" max="6658" width="70.7109375" style="3" customWidth="1"/>
    <col min="6659" max="6659" width="31.7109375" style="3" customWidth="1"/>
    <col min="6660" max="6661" width="15.7109375" style="3" customWidth="1"/>
    <col min="6662" max="6662" width="17.42578125" style="3" customWidth="1"/>
    <col min="6663" max="6663" width="18.7109375" style="3" customWidth="1"/>
    <col min="6664" max="6664" width="21.42578125" style="3" customWidth="1"/>
    <col min="6665" max="6912" width="11.42578125" style="3"/>
    <col min="6913" max="6913" width="31.140625" style="3" customWidth="1"/>
    <col min="6914" max="6914" width="70.7109375" style="3" customWidth="1"/>
    <col min="6915" max="6915" width="31.7109375" style="3" customWidth="1"/>
    <col min="6916" max="6917" width="15.7109375" style="3" customWidth="1"/>
    <col min="6918" max="6918" width="17.42578125" style="3" customWidth="1"/>
    <col min="6919" max="6919" width="18.7109375" style="3" customWidth="1"/>
    <col min="6920" max="6920" width="21.42578125" style="3" customWidth="1"/>
    <col min="6921" max="7168" width="11.42578125" style="3"/>
    <col min="7169" max="7169" width="31.140625" style="3" customWidth="1"/>
    <col min="7170" max="7170" width="70.7109375" style="3" customWidth="1"/>
    <col min="7171" max="7171" width="31.7109375" style="3" customWidth="1"/>
    <col min="7172" max="7173" width="15.7109375" style="3" customWidth="1"/>
    <col min="7174" max="7174" width="17.42578125" style="3" customWidth="1"/>
    <col min="7175" max="7175" width="18.7109375" style="3" customWidth="1"/>
    <col min="7176" max="7176" width="21.42578125" style="3" customWidth="1"/>
    <col min="7177" max="7424" width="11.42578125" style="3"/>
    <col min="7425" max="7425" width="31.140625" style="3" customWidth="1"/>
    <col min="7426" max="7426" width="70.7109375" style="3" customWidth="1"/>
    <col min="7427" max="7427" width="31.7109375" style="3" customWidth="1"/>
    <col min="7428" max="7429" width="15.7109375" style="3" customWidth="1"/>
    <col min="7430" max="7430" width="17.42578125" style="3" customWidth="1"/>
    <col min="7431" max="7431" width="18.7109375" style="3" customWidth="1"/>
    <col min="7432" max="7432" width="21.42578125" style="3" customWidth="1"/>
    <col min="7433" max="7680" width="11.42578125" style="3"/>
    <col min="7681" max="7681" width="31.140625" style="3" customWidth="1"/>
    <col min="7682" max="7682" width="70.7109375" style="3" customWidth="1"/>
    <col min="7683" max="7683" width="31.7109375" style="3" customWidth="1"/>
    <col min="7684" max="7685" width="15.7109375" style="3" customWidth="1"/>
    <col min="7686" max="7686" width="17.42578125" style="3" customWidth="1"/>
    <col min="7687" max="7687" width="18.7109375" style="3" customWidth="1"/>
    <col min="7688" max="7688" width="21.42578125" style="3" customWidth="1"/>
    <col min="7689" max="7936" width="11.42578125" style="3"/>
    <col min="7937" max="7937" width="31.140625" style="3" customWidth="1"/>
    <col min="7938" max="7938" width="70.7109375" style="3" customWidth="1"/>
    <col min="7939" max="7939" width="31.7109375" style="3" customWidth="1"/>
    <col min="7940" max="7941" width="15.7109375" style="3" customWidth="1"/>
    <col min="7942" max="7942" width="17.42578125" style="3" customWidth="1"/>
    <col min="7943" max="7943" width="18.7109375" style="3" customWidth="1"/>
    <col min="7944" max="7944" width="21.42578125" style="3" customWidth="1"/>
    <col min="7945" max="8192" width="11.42578125" style="3"/>
    <col min="8193" max="8193" width="31.140625" style="3" customWidth="1"/>
    <col min="8194" max="8194" width="70.7109375" style="3" customWidth="1"/>
    <col min="8195" max="8195" width="31.7109375" style="3" customWidth="1"/>
    <col min="8196" max="8197" width="15.7109375" style="3" customWidth="1"/>
    <col min="8198" max="8198" width="17.42578125" style="3" customWidth="1"/>
    <col min="8199" max="8199" width="18.7109375" style="3" customWidth="1"/>
    <col min="8200" max="8200" width="21.42578125" style="3" customWidth="1"/>
    <col min="8201" max="8448" width="11.42578125" style="3"/>
    <col min="8449" max="8449" width="31.140625" style="3" customWidth="1"/>
    <col min="8450" max="8450" width="70.7109375" style="3" customWidth="1"/>
    <col min="8451" max="8451" width="31.7109375" style="3" customWidth="1"/>
    <col min="8452" max="8453" width="15.7109375" style="3" customWidth="1"/>
    <col min="8454" max="8454" width="17.42578125" style="3" customWidth="1"/>
    <col min="8455" max="8455" width="18.7109375" style="3" customWidth="1"/>
    <col min="8456" max="8456" width="21.42578125" style="3" customWidth="1"/>
    <col min="8457" max="8704" width="11.42578125" style="3"/>
    <col min="8705" max="8705" width="31.140625" style="3" customWidth="1"/>
    <col min="8706" max="8706" width="70.7109375" style="3" customWidth="1"/>
    <col min="8707" max="8707" width="31.7109375" style="3" customWidth="1"/>
    <col min="8708" max="8709" width="15.7109375" style="3" customWidth="1"/>
    <col min="8710" max="8710" width="17.42578125" style="3" customWidth="1"/>
    <col min="8711" max="8711" width="18.7109375" style="3" customWidth="1"/>
    <col min="8712" max="8712" width="21.42578125" style="3" customWidth="1"/>
    <col min="8713" max="8960" width="11.42578125" style="3"/>
    <col min="8961" max="8961" width="31.140625" style="3" customWidth="1"/>
    <col min="8962" max="8962" width="70.7109375" style="3" customWidth="1"/>
    <col min="8963" max="8963" width="31.7109375" style="3" customWidth="1"/>
    <col min="8964" max="8965" width="15.7109375" style="3" customWidth="1"/>
    <col min="8966" max="8966" width="17.42578125" style="3" customWidth="1"/>
    <col min="8967" max="8967" width="18.7109375" style="3" customWidth="1"/>
    <col min="8968" max="8968" width="21.42578125" style="3" customWidth="1"/>
    <col min="8969" max="9216" width="11.42578125" style="3"/>
    <col min="9217" max="9217" width="31.140625" style="3" customWidth="1"/>
    <col min="9218" max="9218" width="70.7109375" style="3" customWidth="1"/>
    <col min="9219" max="9219" width="31.7109375" style="3" customWidth="1"/>
    <col min="9220" max="9221" width="15.7109375" style="3" customWidth="1"/>
    <col min="9222" max="9222" width="17.42578125" style="3" customWidth="1"/>
    <col min="9223" max="9223" width="18.7109375" style="3" customWidth="1"/>
    <col min="9224" max="9224" width="21.42578125" style="3" customWidth="1"/>
    <col min="9225" max="9472" width="11.42578125" style="3"/>
    <col min="9473" max="9473" width="31.140625" style="3" customWidth="1"/>
    <col min="9474" max="9474" width="70.7109375" style="3" customWidth="1"/>
    <col min="9475" max="9475" width="31.7109375" style="3" customWidth="1"/>
    <col min="9476" max="9477" width="15.7109375" style="3" customWidth="1"/>
    <col min="9478" max="9478" width="17.42578125" style="3" customWidth="1"/>
    <col min="9479" max="9479" width="18.7109375" style="3" customWidth="1"/>
    <col min="9480" max="9480" width="21.42578125" style="3" customWidth="1"/>
    <col min="9481" max="9728" width="11.42578125" style="3"/>
    <col min="9729" max="9729" width="31.140625" style="3" customWidth="1"/>
    <col min="9730" max="9730" width="70.7109375" style="3" customWidth="1"/>
    <col min="9731" max="9731" width="31.7109375" style="3" customWidth="1"/>
    <col min="9732" max="9733" width="15.7109375" style="3" customWidth="1"/>
    <col min="9734" max="9734" width="17.42578125" style="3" customWidth="1"/>
    <col min="9735" max="9735" width="18.7109375" style="3" customWidth="1"/>
    <col min="9736" max="9736" width="21.42578125" style="3" customWidth="1"/>
    <col min="9737" max="9984" width="11.42578125" style="3"/>
    <col min="9985" max="9985" width="31.140625" style="3" customWidth="1"/>
    <col min="9986" max="9986" width="70.7109375" style="3" customWidth="1"/>
    <col min="9987" max="9987" width="31.7109375" style="3" customWidth="1"/>
    <col min="9988" max="9989" width="15.7109375" style="3" customWidth="1"/>
    <col min="9990" max="9990" width="17.42578125" style="3" customWidth="1"/>
    <col min="9991" max="9991" width="18.7109375" style="3" customWidth="1"/>
    <col min="9992" max="9992" width="21.42578125" style="3" customWidth="1"/>
    <col min="9993" max="10240" width="11.42578125" style="3"/>
    <col min="10241" max="10241" width="31.140625" style="3" customWidth="1"/>
    <col min="10242" max="10242" width="70.7109375" style="3" customWidth="1"/>
    <col min="10243" max="10243" width="31.7109375" style="3" customWidth="1"/>
    <col min="10244" max="10245" width="15.7109375" style="3" customWidth="1"/>
    <col min="10246" max="10246" width="17.42578125" style="3" customWidth="1"/>
    <col min="10247" max="10247" width="18.7109375" style="3" customWidth="1"/>
    <col min="10248" max="10248" width="21.42578125" style="3" customWidth="1"/>
    <col min="10249" max="10496" width="11.42578125" style="3"/>
    <col min="10497" max="10497" width="31.140625" style="3" customWidth="1"/>
    <col min="10498" max="10498" width="70.7109375" style="3" customWidth="1"/>
    <col min="10499" max="10499" width="31.7109375" style="3" customWidth="1"/>
    <col min="10500" max="10501" width="15.7109375" style="3" customWidth="1"/>
    <col min="10502" max="10502" width="17.42578125" style="3" customWidth="1"/>
    <col min="10503" max="10503" width="18.7109375" style="3" customWidth="1"/>
    <col min="10504" max="10504" width="21.42578125" style="3" customWidth="1"/>
    <col min="10505" max="10752" width="11.42578125" style="3"/>
    <col min="10753" max="10753" width="31.140625" style="3" customWidth="1"/>
    <col min="10754" max="10754" width="70.7109375" style="3" customWidth="1"/>
    <col min="10755" max="10755" width="31.7109375" style="3" customWidth="1"/>
    <col min="10756" max="10757" width="15.7109375" style="3" customWidth="1"/>
    <col min="10758" max="10758" width="17.42578125" style="3" customWidth="1"/>
    <col min="10759" max="10759" width="18.7109375" style="3" customWidth="1"/>
    <col min="10760" max="10760" width="21.42578125" style="3" customWidth="1"/>
    <col min="10761" max="11008" width="11.42578125" style="3"/>
    <col min="11009" max="11009" width="31.140625" style="3" customWidth="1"/>
    <col min="11010" max="11010" width="70.7109375" style="3" customWidth="1"/>
    <col min="11011" max="11011" width="31.7109375" style="3" customWidth="1"/>
    <col min="11012" max="11013" width="15.7109375" style="3" customWidth="1"/>
    <col min="11014" max="11014" width="17.42578125" style="3" customWidth="1"/>
    <col min="11015" max="11015" width="18.7109375" style="3" customWidth="1"/>
    <col min="11016" max="11016" width="21.42578125" style="3" customWidth="1"/>
    <col min="11017" max="11264" width="11.42578125" style="3"/>
    <col min="11265" max="11265" width="31.140625" style="3" customWidth="1"/>
    <col min="11266" max="11266" width="70.7109375" style="3" customWidth="1"/>
    <col min="11267" max="11267" width="31.7109375" style="3" customWidth="1"/>
    <col min="11268" max="11269" width="15.7109375" style="3" customWidth="1"/>
    <col min="11270" max="11270" width="17.42578125" style="3" customWidth="1"/>
    <col min="11271" max="11271" width="18.7109375" style="3" customWidth="1"/>
    <col min="11272" max="11272" width="21.42578125" style="3" customWidth="1"/>
    <col min="11273" max="11520" width="11.42578125" style="3"/>
    <col min="11521" max="11521" width="31.140625" style="3" customWidth="1"/>
    <col min="11522" max="11522" width="70.7109375" style="3" customWidth="1"/>
    <col min="11523" max="11523" width="31.7109375" style="3" customWidth="1"/>
    <col min="11524" max="11525" width="15.7109375" style="3" customWidth="1"/>
    <col min="11526" max="11526" width="17.42578125" style="3" customWidth="1"/>
    <col min="11527" max="11527" width="18.7109375" style="3" customWidth="1"/>
    <col min="11528" max="11528" width="21.42578125" style="3" customWidth="1"/>
    <col min="11529" max="11776" width="11.42578125" style="3"/>
    <col min="11777" max="11777" width="31.140625" style="3" customWidth="1"/>
    <col min="11778" max="11778" width="70.7109375" style="3" customWidth="1"/>
    <col min="11779" max="11779" width="31.7109375" style="3" customWidth="1"/>
    <col min="11780" max="11781" width="15.7109375" style="3" customWidth="1"/>
    <col min="11782" max="11782" width="17.42578125" style="3" customWidth="1"/>
    <col min="11783" max="11783" width="18.7109375" style="3" customWidth="1"/>
    <col min="11784" max="11784" width="21.42578125" style="3" customWidth="1"/>
    <col min="11785" max="12032" width="11.42578125" style="3"/>
    <col min="12033" max="12033" width="31.140625" style="3" customWidth="1"/>
    <col min="12034" max="12034" width="70.7109375" style="3" customWidth="1"/>
    <col min="12035" max="12035" width="31.7109375" style="3" customWidth="1"/>
    <col min="12036" max="12037" width="15.7109375" style="3" customWidth="1"/>
    <col min="12038" max="12038" width="17.42578125" style="3" customWidth="1"/>
    <col min="12039" max="12039" width="18.7109375" style="3" customWidth="1"/>
    <col min="12040" max="12040" width="21.42578125" style="3" customWidth="1"/>
    <col min="12041" max="12288" width="11.42578125" style="3"/>
    <col min="12289" max="12289" width="31.140625" style="3" customWidth="1"/>
    <col min="12290" max="12290" width="70.7109375" style="3" customWidth="1"/>
    <col min="12291" max="12291" width="31.7109375" style="3" customWidth="1"/>
    <col min="12292" max="12293" width="15.7109375" style="3" customWidth="1"/>
    <col min="12294" max="12294" width="17.42578125" style="3" customWidth="1"/>
    <col min="12295" max="12295" width="18.7109375" style="3" customWidth="1"/>
    <col min="12296" max="12296" width="21.42578125" style="3" customWidth="1"/>
    <col min="12297" max="12544" width="11.42578125" style="3"/>
    <col min="12545" max="12545" width="31.140625" style="3" customWidth="1"/>
    <col min="12546" max="12546" width="70.7109375" style="3" customWidth="1"/>
    <col min="12547" max="12547" width="31.7109375" style="3" customWidth="1"/>
    <col min="12548" max="12549" width="15.7109375" style="3" customWidth="1"/>
    <col min="12550" max="12550" width="17.42578125" style="3" customWidth="1"/>
    <col min="12551" max="12551" width="18.7109375" style="3" customWidth="1"/>
    <col min="12552" max="12552" width="21.42578125" style="3" customWidth="1"/>
    <col min="12553" max="12800" width="11.42578125" style="3"/>
    <col min="12801" max="12801" width="31.140625" style="3" customWidth="1"/>
    <col min="12802" max="12802" width="70.7109375" style="3" customWidth="1"/>
    <col min="12803" max="12803" width="31.7109375" style="3" customWidth="1"/>
    <col min="12804" max="12805" width="15.7109375" style="3" customWidth="1"/>
    <col min="12806" max="12806" width="17.42578125" style="3" customWidth="1"/>
    <col min="12807" max="12807" width="18.7109375" style="3" customWidth="1"/>
    <col min="12808" max="12808" width="21.42578125" style="3" customWidth="1"/>
    <col min="12809" max="13056" width="11.42578125" style="3"/>
    <col min="13057" max="13057" width="31.140625" style="3" customWidth="1"/>
    <col min="13058" max="13058" width="70.7109375" style="3" customWidth="1"/>
    <col min="13059" max="13059" width="31.7109375" style="3" customWidth="1"/>
    <col min="13060" max="13061" width="15.7109375" style="3" customWidth="1"/>
    <col min="13062" max="13062" width="17.42578125" style="3" customWidth="1"/>
    <col min="13063" max="13063" width="18.7109375" style="3" customWidth="1"/>
    <col min="13064" max="13064" width="21.42578125" style="3" customWidth="1"/>
    <col min="13065" max="13312" width="11.42578125" style="3"/>
    <col min="13313" max="13313" width="31.140625" style="3" customWidth="1"/>
    <col min="13314" max="13314" width="70.7109375" style="3" customWidth="1"/>
    <col min="13315" max="13315" width="31.7109375" style="3" customWidth="1"/>
    <col min="13316" max="13317" width="15.7109375" style="3" customWidth="1"/>
    <col min="13318" max="13318" width="17.42578125" style="3" customWidth="1"/>
    <col min="13319" max="13319" width="18.7109375" style="3" customWidth="1"/>
    <col min="13320" max="13320" width="21.42578125" style="3" customWidth="1"/>
    <col min="13321" max="13568" width="11.42578125" style="3"/>
    <col min="13569" max="13569" width="31.140625" style="3" customWidth="1"/>
    <col min="13570" max="13570" width="70.7109375" style="3" customWidth="1"/>
    <col min="13571" max="13571" width="31.7109375" style="3" customWidth="1"/>
    <col min="13572" max="13573" width="15.7109375" style="3" customWidth="1"/>
    <col min="13574" max="13574" width="17.42578125" style="3" customWidth="1"/>
    <col min="13575" max="13575" width="18.7109375" style="3" customWidth="1"/>
    <col min="13576" max="13576" width="21.42578125" style="3" customWidth="1"/>
    <col min="13577" max="13824" width="11.42578125" style="3"/>
    <col min="13825" max="13825" width="31.140625" style="3" customWidth="1"/>
    <col min="13826" max="13826" width="70.7109375" style="3" customWidth="1"/>
    <col min="13827" max="13827" width="31.7109375" style="3" customWidth="1"/>
    <col min="13828" max="13829" width="15.7109375" style="3" customWidth="1"/>
    <col min="13830" max="13830" width="17.42578125" style="3" customWidth="1"/>
    <col min="13831" max="13831" width="18.7109375" style="3" customWidth="1"/>
    <col min="13832" max="13832" width="21.42578125" style="3" customWidth="1"/>
    <col min="13833" max="14080" width="11.42578125" style="3"/>
    <col min="14081" max="14081" width="31.140625" style="3" customWidth="1"/>
    <col min="14082" max="14082" width="70.7109375" style="3" customWidth="1"/>
    <col min="14083" max="14083" width="31.7109375" style="3" customWidth="1"/>
    <col min="14084" max="14085" width="15.7109375" style="3" customWidth="1"/>
    <col min="14086" max="14086" width="17.42578125" style="3" customWidth="1"/>
    <col min="14087" max="14087" width="18.7109375" style="3" customWidth="1"/>
    <col min="14088" max="14088" width="21.42578125" style="3" customWidth="1"/>
    <col min="14089" max="14336" width="11.42578125" style="3"/>
    <col min="14337" max="14337" width="31.140625" style="3" customWidth="1"/>
    <col min="14338" max="14338" width="70.7109375" style="3" customWidth="1"/>
    <col min="14339" max="14339" width="31.7109375" style="3" customWidth="1"/>
    <col min="14340" max="14341" width="15.7109375" style="3" customWidth="1"/>
    <col min="14342" max="14342" width="17.42578125" style="3" customWidth="1"/>
    <col min="14343" max="14343" width="18.7109375" style="3" customWidth="1"/>
    <col min="14344" max="14344" width="21.42578125" style="3" customWidth="1"/>
    <col min="14345" max="14592" width="11.42578125" style="3"/>
    <col min="14593" max="14593" width="31.140625" style="3" customWidth="1"/>
    <col min="14594" max="14594" width="70.7109375" style="3" customWidth="1"/>
    <col min="14595" max="14595" width="31.7109375" style="3" customWidth="1"/>
    <col min="14596" max="14597" width="15.7109375" style="3" customWidth="1"/>
    <col min="14598" max="14598" width="17.42578125" style="3" customWidth="1"/>
    <col min="14599" max="14599" width="18.7109375" style="3" customWidth="1"/>
    <col min="14600" max="14600" width="21.42578125" style="3" customWidth="1"/>
    <col min="14601" max="14848" width="11.42578125" style="3"/>
    <col min="14849" max="14849" width="31.140625" style="3" customWidth="1"/>
    <col min="14850" max="14850" width="70.7109375" style="3" customWidth="1"/>
    <col min="14851" max="14851" width="31.7109375" style="3" customWidth="1"/>
    <col min="14852" max="14853" width="15.7109375" style="3" customWidth="1"/>
    <col min="14854" max="14854" width="17.42578125" style="3" customWidth="1"/>
    <col min="14855" max="14855" width="18.7109375" style="3" customWidth="1"/>
    <col min="14856" max="14856" width="21.42578125" style="3" customWidth="1"/>
    <col min="14857" max="15104" width="11.42578125" style="3"/>
    <col min="15105" max="15105" width="31.140625" style="3" customWidth="1"/>
    <col min="15106" max="15106" width="70.7109375" style="3" customWidth="1"/>
    <col min="15107" max="15107" width="31.7109375" style="3" customWidth="1"/>
    <col min="15108" max="15109" width="15.7109375" style="3" customWidth="1"/>
    <col min="15110" max="15110" width="17.42578125" style="3" customWidth="1"/>
    <col min="15111" max="15111" width="18.7109375" style="3" customWidth="1"/>
    <col min="15112" max="15112" width="21.42578125" style="3" customWidth="1"/>
    <col min="15113" max="15360" width="11.42578125" style="3"/>
    <col min="15361" max="15361" width="31.140625" style="3" customWidth="1"/>
    <col min="15362" max="15362" width="70.7109375" style="3" customWidth="1"/>
    <col min="15363" max="15363" width="31.7109375" style="3" customWidth="1"/>
    <col min="15364" max="15365" width="15.7109375" style="3" customWidth="1"/>
    <col min="15366" max="15366" width="17.42578125" style="3" customWidth="1"/>
    <col min="15367" max="15367" width="18.7109375" style="3" customWidth="1"/>
    <col min="15368" max="15368" width="21.42578125" style="3" customWidth="1"/>
    <col min="15369" max="15616" width="11.42578125" style="3"/>
    <col min="15617" max="15617" width="31.140625" style="3" customWidth="1"/>
    <col min="15618" max="15618" width="70.7109375" style="3" customWidth="1"/>
    <col min="15619" max="15619" width="31.7109375" style="3" customWidth="1"/>
    <col min="15620" max="15621" width="15.7109375" style="3" customWidth="1"/>
    <col min="15622" max="15622" width="17.42578125" style="3" customWidth="1"/>
    <col min="15623" max="15623" width="18.7109375" style="3" customWidth="1"/>
    <col min="15624" max="15624" width="21.42578125" style="3" customWidth="1"/>
    <col min="15625" max="15872" width="11.42578125" style="3"/>
    <col min="15873" max="15873" width="31.140625" style="3" customWidth="1"/>
    <col min="15874" max="15874" width="70.7109375" style="3" customWidth="1"/>
    <col min="15875" max="15875" width="31.7109375" style="3" customWidth="1"/>
    <col min="15876" max="15877" width="15.7109375" style="3" customWidth="1"/>
    <col min="15878" max="15878" width="17.42578125" style="3" customWidth="1"/>
    <col min="15879" max="15879" width="18.7109375" style="3" customWidth="1"/>
    <col min="15880" max="15880" width="21.42578125" style="3" customWidth="1"/>
    <col min="15881" max="16128" width="11.42578125" style="3"/>
    <col min="16129" max="16129" width="31.140625" style="3" customWidth="1"/>
    <col min="16130" max="16130" width="70.7109375" style="3" customWidth="1"/>
    <col min="16131" max="16131" width="31.7109375" style="3" customWidth="1"/>
    <col min="16132" max="16133" width="15.7109375" style="3" customWidth="1"/>
    <col min="16134" max="16134" width="17.42578125" style="3" customWidth="1"/>
    <col min="16135" max="16135" width="18.7109375" style="3" customWidth="1"/>
    <col min="16136" max="16136" width="21.42578125" style="3" customWidth="1"/>
    <col min="16137" max="16384" width="11.42578125" style="3"/>
  </cols>
  <sheetData>
    <row r="1" spans="1:14" s="1" customFormat="1" ht="15" x14ac:dyDescent="0.25">
      <c r="A1" s="57" t="s">
        <v>0</v>
      </c>
      <c r="B1" s="552" t="s">
        <v>23</v>
      </c>
      <c r="C1" s="552"/>
      <c r="D1" s="552"/>
      <c r="E1" s="552"/>
      <c r="F1" s="552"/>
      <c r="G1" s="552"/>
      <c r="H1" s="586" t="s">
        <v>1</v>
      </c>
    </row>
    <row r="2" spans="1:14" s="1" customFormat="1" ht="15" x14ac:dyDescent="0.25">
      <c r="A2" s="83" t="s">
        <v>2</v>
      </c>
      <c r="B2" s="552"/>
      <c r="C2" s="552"/>
      <c r="D2" s="552"/>
      <c r="E2" s="552"/>
      <c r="F2" s="552"/>
      <c r="G2" s="552"/>
      <c r="H2" s="587"/>
    </row>
    <row r="3" spans="1:14" s="1" customFormat="1" ht="15" x14ac:dyDescent="0.25">
      <c r="A3" s="83" t="s">
        <v>3</v>
      </c>
      <c r="B3" s="552" t="s">
        <v>37</v>
      </c>
      <c r="C3" s="552"/>
      <c r="D3" s="552"/>
      <c r="E3" s="552"/>
      <c r="F3" s="552"/>
      <c r="G3" s="552"/>
      <c r="H3" s="587"/>
    </row>
    <row r="4" spans="1:14" s="1" customFormat="1" ht="15" x14ac:dyDescent="0.25">
      <c r="A4" s="83" t="s">
        <v>4</v>
      </c>
      <c r="B4" s="552"/>
      <c r="C4" s="552"/>
      <c r="D4" s="552"/>
      <c r="E4" s="552"/>
      <c r="F4" s="552"/>
      <c r="G4" s="552"/>
      <c r="H4" s="588"/>
    </row>
    <row r="5" spans="1:14" s="1" customFormat="1" ht="14.25" x14ac:dyDescent="0.25">
      <c r="A5" s="567" t="s">
        <v>1168</v>
      </c>
      <c r="B5" s="553"/>
      <c r="C5" s="553"/>
      <c r="D5" s="553"/>
      <c r="E5" s="553"/>
      <c r="F5" s="553"/>
      <c r="G5" s="553"/>
      <c r="H5" s="553"/>
    </row>
    <row r="6" spans="1:14" s="1" customFormat="1" ht="14.25" x14ac:dyDescent="0.25">
      <c r="A6" s="553" t="s">
        <v>912</v>
      </c>
      <c r="B6" s="553"/>
      <c r="C6" s="553"/>
      <c r="D6" s="553"/>
      <c r="E6" s="553"/>
      <c r="F6" s="553"/>
      <c r="G6" s="553"/>
      <c r="H6" s="553"/>
    </row>
    <row r="7" spans="1:14" s="1" customFormat="1" ht="14.25" x14ac:dyDescent="0.25">
      <c r="A7" s="534" t="s">
        <v>913</v>
      </c>
      <c r="B7" s="534"/>
      <c r="C7" s="534"/>
      <c r="D7" s="534"/>
      <c r="E7" s="534"/>
      <c r="F7" s="534"/>
      <c r="G7" s="535" t="s">
        <v>32</v>
      </c>
      <c r="H7" s="536"/>
    </row>
    <row r="8" spans="1:14" s="1" customFormat="1" ht="53.25" customHeight="1" x14ac:dyDescent="0.25">
      <c r="A8" s="568" t="s">
        <v>914</v>
      </c>
      <c r="B8" s="534"/>
      <c r="C8" s="534"/>
      <c r="D8" s="534"/>
      <c r="E8" s="537" t="s">
        <v>93</v>
      </c>
      <c r="F8" s="538"/>
      <c r="G8" s="538"/>
      <c r="H8" s="539"/>
    </row>
    <row r="9" spans="1:14" s="1" customFormat="1" ht="15" x14ac:dyDescent="0.25">
      <c r="A9" s="540" t="s">
        <v>915</v>
      </c>
      <c r="B9" s="541"/>
      <c r="C9" s="542"/>
      <c r="D9" s="549" t="s">
        <v>18</v>
      </c>
      <c r="E9" s="550"/>
      <c r="F9" s="550"/>
      <c r="G9" s="550"/>
      <c r="H9" s="551"/>
    </row>
    <row r="10" spans="1:14" s="1" customFormat="1" ht="15" x14ac:dyDescent="0.25">
      <c r="A10" s="543"/>
      <c r="B10" s="544"/>
      <c r="C10" s="545"/>
      <c r="D10" s="81" t="s">
        <v>5</v>
      </c>
      <c r="E10" s="81" t="s">
        <v>6</v>
      </c>
      <c r="F10" s="81" t="s">
        <v>21</v>
      </c>
      <c r="G10" s="81" t="s">
        <v>8</v>
      </c>
      <c r="H10" s="81" t="s">
        <v>9</v>
      </c>
    </row>
    <row r="11" spans="1:14" s="1" customFormat="1" ht="14.25" x14ac:dyDescent="0.25">
      <c r="A11" s="546"/>
      <c r="B11" s="547"/>
      <c r="C11" s="548"/>
      <c r="D11" s="158" t="s">
        <v>641</v>
      </c>
      <c r="E11" s="392">
        <v>0.86</v>
      </c>
      <c r="F11" s="393" t="s">
        <v>641</v>
      </c>
      <c r="G11" s="392">
        <v>0.86</v>
      </c>
      <c r="H11" s="394">
        <v>0.86</v>
      </c>
      <c r="J11" s="462"/>
      <c r="K11" s="462"/>
      <c r="L11" s="462"/>
      <c r="M11" s="462"/>
      <c r="N11" s="462"/>
    </row>
    <row r="12" spans="1:14" s="1" customFormat="1" ht="15" x14ac:dyDescent="0.25">
      <c r="A12" s="561" t="s">
        <v>123</v>
      </c>
      <c r="B12" s="562"/>
      <c r="C12" s="561" t="s">
        <v>122</v>
      </c>
      <c r="D12" s="563"/>
      <c r="E12" s="562"/>
      <c r="F12" s="564" t="s">
        <v>916</v>
      </c>
      <c r="G12" s="565"/>
      <c r="H12" s="566"/>
    </row>
    <row r="13" spans="1:14" s="2" customFormat="1" ht="30" x14ac:dyDescent="0.25">
      <c r="A13" s="81" t="s">
        <v>10</v>
      </c>
      <c r="B13" s="80" t="s">
        <v>11</v>
      </c>
      <c r="C13" s="81" t="s">
        <v>12</v>
      </c>
      <c r="D13" s="81" t="s">
        <v>13</v>
      </c>
      <c r="E13" s="81" t="s">
        <v>14</v>
      </c>
      <c r="F13" s="81" t="s">
        <v>15</v>
      </c>
      <c r="G13" s="81" t="s">
        <v>16</v>
      </c>
      <c r="H13" s="81" t="s">
        <v>17</v>
      </c>
    </row>
    <row r="14" spans="1:14" s="2" customFormat="1" ht="86.25" customHeight="1" x14ac:dyDescent="0.25">
      <c r="A14" s="395" t="s">
        <v>893</v>
      </c>
      <c r="B14" s="395" t="s">
        <v>1169</v>
      </c>
      <c r="C14" s="396" t="s">
        <v>894</v>
      </c>
      <c r="D14" s="397" t="s">
        <v>895</v>
      </c>
      <c r="E14" s="397" t="s">
        <v>896</v>
      </c>
      <c r="F14" s="396">
        <v>1</v>
      </c>
      <c r="G14" s="398">
        <v>13839514</v>
      </c>
      <c r="H14" s="396"/>
    </row>
    <row r="15" spans="1:14" s="2" customFormat="1" ht="86.25" customHeight="1" x14ac:dyDescent="0.25">
      <c r="A15" s="395" t="s">
        <v>897</v>
      </c>
      <c r="B15" s="395" t="s">
        <v>1170</v>
      </c>
      <c r="C15" s="396" t="s">
        <v>894</v>
      </c>
      <c r="D15" s="397" t="s">
        <v>898</v>
      </c>
      <c r="E15" s="397" t="s">
        <v>899</v>
      </c>
      <c r="F15" s="396">
        <v>1</v>
      </c>
      <c r="G15" s="398">
        <v>17966059</v>
      </c>
      <c r="H15" s="396"/>
    </row>
    <row r="16" spans="1:14" s="2" customFormat="1" ht="86.25" customHeight="1" x14ac:dyDescent="0.25">
      <c r="A16" s="395" t="s">
        <v>900</v>
      </c>
      <c r="B16" s="395" t="s">
        <v>1171</v>
      </c>
      <c r="C16" s="396" t="s">
        <v>894</v>
      </c>
      <c r="D16" s="397" t="s">
        <v>901</v>
      </c>
      <c r="E16" s="397" t="s">
        <v>902</v>
      </c>
      <c r="F16" s="396">
        <v>1</v>
      </c>
      <c r="G16" s="398">
        <v>8963258</v>
      </c>
      <c r="H16" s="396"/>
    </row>
    <row r="17" spans="1:8" s="2" customFormat="1" ht="86.25" customHeight="1" x14ac:dyDescent="0.25">
      <c r="A17" s="395" t="s">
        <v>903</v>
      </c>
      <c r="B17" s="395" t="s">
        <v>1172</v>
      </c>
      <c r="C17" s="396" t="s">
        <v>894</v>
      </c>
      <c r="D17" s="397" t="s">
        <v>904</v>
      </c>
      <c r="E17" s="397" t="s">
        <v>905</v>
      </c>
      <c r="F17" s="396">
        <v>1</v>
      </c>
      <c r="G17" s="398">
        <v>36908107</v>
      </c>
      <c r="H17" s="396"/>
    </row>
    <row r="18" spans="1:8" s="1" customFormat="1" ht="86.25" customHeight="1" x14ac:dyDescent="0.25">
      <c r="A18" s="395" t="s">
        <v>906</v>
      </c>
      <c r="B18" s="395" t="s">
        <v>1173</v>
      </c>
      <c r="C18" s="396" t="s">
        <v>894</v>
      </c>
      <c r="D18" s="397" t="s">
        <v>907</v>
      </c>
      <c r="E18" s="397" t="s">
        <v>908</v>
      </c>
      <c r="F18" s="396">
        <v>1</v>
      </c>
      <c r="G18" s="398">
        <v>78489949</v>
      </c>
      <c r="H18" s="396"/>
    </row>
    <row r="19" spans="1:8" s="1" customFormat="1" ht="91.5" customHeight="1" x14ac:dyDescent="0.25">
      <c r="A19" s="651" t="s">
        <v>909</v>
      </c>
      <c r="B19" s="653"/>
      <c r="C19" s="650" t="s">
        <v>910</v>
      </c>
      <c r="D19" s="650"/>
      <c r="E19" s="650"/>
      <c r="F19" s="651" t="s">
        <v>911</v>
      </c>
      <c r="G19" s="652"/>
      <c r="H19" s="653"/>
    </row>
  </sheetData>
  <mergeCells count="18">
    <mergeCell ref="A19:B19"/>
    <mergeCell ref="C19:E19"/>
    <mergeCell ref="F19:H19"/>
    <mergeCell ref="A8:D8"/>
    <mergeCell ref="E8:H8"/>
    <mergeCell ref="A9:C11"/>
    <mergeCell ref="D9:H9"/>
    <mergeCell ref="J11:N11"/>
    <mergeCell ref="A12:B12"/>
    <mergeCell ref="C12:E12"/>
    <mergeCell ref="F12:H12"/>
    <mergeCell ref="B1:G2"/>
    <mergeCell ref="H1:H4"/>
    <mergeCell ref="B3:G4"/>
    <mergeCell ref="A5:H5"/>
    <mergeCell ref="A6:H6"/>
    <mergeCell ref="A7:F7"/>
    <mergeCell ref="G7:H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15E5D-F3A4-479F-B704-3B062C88B1C2}">
  <dimension ref="A1:N19"/>
  <sheetViews>
    <sheetView zoomScale="55" zoomScaleNormal="55" workbookViewId="0">
      <selection activeCell="K15" sqref="K15"/>
    </sheetView>
  </sheetViews>
  <sheetFormatPr baseColWidth="10" defaultColWidth="11.42578125" defaultRowHeight="33" customHeight="1" x14ac:dyDescent="0.25"/>
  <cols>
    <col min="1" max="1" width="58.28515625" style="3" customWidth="1"/>
    <col min="2" max="2" width="100.28515625" style="3" customWidth="1"/>
    <col min="3" max="3" width="76.7109375" style="3" customWidth="1"/>
    <col min="4" max="4" width="25" style="4" customWidth="1"/>
    <col min="5" max="5" width="24.42578125" style="4" customWidth="1"/>
    <col min="6" max="6" width="22.140625" style="4" customWidth="1"/>
    <col min="7" max="7" width="27.5703125" style="41" customWidth="1"/>
    <col min="8" max="8" width="40.7109375" style="3" customWidth="1"/>
    <col min="9" max="9" width="11.42578125" style="3"/>
    <col min="10" max="10" width="14.5703125" style="3" bestFit="1" customWidth="1"/>
    <col min="11" max="11" width="12.140625" style="3" bestFit="1" customWidth="1"/>
    <col min="12" max="16384" width="11.42578125" style="3"/>
  </cols>
  <sheetData>
    <row r="1" spans="1:14" s="1" customFormat="1" ht="20.25" x14ac:dyDescent="0.25">
      <c r="A1" s="25" t="s">
        <v>0</v>
      </c>
      <c r="B1" s="463" t="s">
        <v>23</v>
      </c>
      <c r="C1" s="463"/>
      <c r="D1" s="463"/>
      <c r="E1" s="463"/>
      <c r="F1" s="463"/>
      <c r="G1" s="463"/>
      <c r="H1" s="464" t="s">
        <v>1</v>
      </c>
    </row>
    <row r="2" spans="1:14" s="1" customFormat="1" ht="20.25" x14ac:dyDescent="0.25">
      <c r="A2" s="26" t="s">
        <v>2</v>
      </c>
      <c r="B2" s="463"/>
      <c r="C2" s="463"/>
      <c r="D2" s="463"/>
      <c r="E2" s="463"/>
      <c r="F2" s="463"/>
      <c r="G2" s="463"/>
      <c r="H2" s="465"/>
    </row>
    <row r="3" spans="1:14" s="1" customFormat="1" ht="20.25" x14ac:dyDescent="0.25">
      <c r="A3" s="26" t="s">
        <v>3</v>
      </c>
      <c r="B3" s="463" t="s">
        <v>37</v>
      </c>
      <c r="C3" s="463"/>
      <c r="D3" s="463"/>
      <c r="E3" s="463"/>
      <c r="F3" s="463"/>
      <c r="G3" s="463"/>
      <c r="H3" s="465"/>
    </row>
    <row r="4" spans="1:14" s="1" customFormat="1" ht="20.25" x14ac:dyDescent="0.25">
      <c r="A4" s="26" t="s">
        <v>4</v>
      </c>
      <c r="B4" s="463"/>
      <c r="C4" s="463"/>
      <c r="D4" s="463"/>
      <c r="E4" s="463"/>
      <c r="F4" s="463"/>
      <c r="G4" s="463"/>
      <c r="H4" s="466"/>
    </row>
    <row r="5" spans="1:14" s="1" customFormat="1" ht="20.25" x14ac:dyDescent="0.25">
      <c r="A5" s="467" t="s">
        <v>38</v>
      </c>
      <c r="B5" s="467"/>
      <c r="C5" s="467"/>
      <c r="D5" s="467"/>
      <c r="E5" s="467"/>
      <c r="F5" s="467"/>
      <c r="G5" s="467"/>
      <c r="H5" s="467"/>
    </row>
    <row r="6" spans="1:14" s="1" customFormat="1" ht="20.25" x14ac:dyDescent="0.25">
      <c r="A6" s="467" t="s">
        <v>1093</v>
      </c>
      <c r="B6" s="467"/>
      <c r="C6" s="467"/>
      <c r="D6" s="467"/>
      <c r="E6" s="467"/>
      <c r="F6" s="467"/>
      <c r="G6" s="467"/>
      <c r="H6" s="467"/>
    </row>
    <row r="7" spans="1:14" s="1" customFormat="1" ht="20.25" x14ac:dyDescent="0.25">
      <c r="A7" s="468" t="s">
        <v>39</v>
      </c>
      <c r="B7" s="468"/>
      <c r="C7" s="468"/>
      <c r="D7" s="468"/>
      <c r="E7" s="468"/>
      <c r="F7" s="468"/>
      <c r="G7" s="469" t="s">
        <v>40</v>
      </c>
      <c r="H7" s="470"/>
    </row>
    <row r="8" spans="1:14" s="1" customFormat="1" ht="20.25" x14ac:dyDescent="0.25">
      <c r="A8" s="471" t="s">
        <v>41</v>
      </c>
      <c r="B8" s="471"/>
      <c r="C8" s="471"/>
      <c r="D8" s="471"/>
      <c r="E8" s="472" t="s">
        <v>42</v>
      </c>
      <c r="F8" s="473"/>
      <c r="G8" s="473"/>
      <c r="H8" s="474"/>
    </row>
    <row r="9" spans="1:14" s="1" customFormat="1" ht="20.25" x14ac:dyDescent="0.25">
      <c r="A9" s="475" t="s">
        <v>43</v>
      </c>
      <c r="B9" s="476"/>
      <c r="C9" s="477"/>
      <c r="D9" s="484" t="s">
        <v>18</v>
      </c>
      <c r="E9" s="485"/>
      <c r="F9" s="485"/>
      <c r="G9" s="485"/>
      <c r="H9" s="486"/>
    </row>
    <row r="10" spans="1:14" s="1" customFormat="1" ht="20.25" x14ac:dyDescent="0.25">
      <c r="A10" s="478"/>
      <c r="B10" s="479"/>
      <c r="C10" s="480"/>
      <c r="D10" s="27" t="s">
        <v>5</v>
      </c>
      <c r="E10" s="27" t="s">
        <v>6</v>
      </c>
      <c r="F10" s="27" t="s">
        <v>7</v>
      </c>
      <c r="G10" s="28" t="s">
        <v>8</v>
      </c>
      <c r="H10" s="27" t="s">
        <v>9</v>
      </c>
    </row>
    <row r="11" spans="1:14" s="1" customFormat="1" ht="20.25" x14ac:dyDescent="0.25">
      <c r="A11" s="481"/>
      <c r="B11" s="482"/>
      <c r="C11" s="483"/>
      <c r="D11" s="487"/>
      <c r="E11" s="488"/>
      <c r="F11" s="488"/>
      <c r="G11" s="489"/>
      <c r="H11" s="29">
        <f>SUM(D11:G11)</f>
        <v>0</v>
      </c>
      <c r="J11" s="462"/>
      <c r="K11" s="462"/>
      <c r="L11" s="462"/>
      <c r="M11" s="462"/>
      <c r="N11" s="462"/>
    </row>
    <row r="12" spans="1:14" s="1" customFormat="1" ht="20.25" x14ac:dyDescent="0.25">
      <c r="A12" s="472" t="s">
        <v>44</v>
      </c>
      <c r="B12" s="474"/>
      <c r="C12" s="472" t="s">
        <v>45</v>
      </c>
      <c r="D12" s="473"/>
      <c r="E12" s="474"/>
      <c r="F12" s="30" t="s">
        <v>20</v>
      </c>
      <c r="G12" s="31">
        <f>SUM(G14:G17)</f>
        <v>85268269.999999166</v>
      </c>
      <c r="H12" s="32"/>
    </row>
    <row r="13" spans="1:14" s="2" customFormat="1" ht="40.5" x14ac:dyDescent="0.25">
      <c r="A13" s="27" t="s">
        <v>10</v>
      </c>
      <c r="B13" s="33" t="s">
        <v>11</v>
      </c>
      <c r="C13" s="27" t="s">
        <v>12</v>
      </c>
      <c r="D13" s="27" t="s">
        <v>13</v>
      </c>
      <c r="E13" s="27" t="s">
        <v>14</v>
      </c>
      <c r="F13" s="27" t="s">
        <v>15</v>
      </c>
      <c r="G13" s="28" t="s">
        <v>16</v>
      </c>
      <c r="H13" s="27" t="s">
        <v>17</v>
      </c>
    </row>
    <row r="14" spans="1:14" s="2" customFormat="1" ht="177" customHeight="1" x14ac:dyDescent="0.25">
      <c r="A14" s="34" t="s">
        <v>46</v>
      </c>
      <c r="B14" s="35" t="s">
        <v>47</v>
      </c>
      <c r="C14" s="36" t="s">
        <v>48</v>
      </c>
      <c r="D14" s="439">
        <v>44562</v>
      </c>
      <c r="E14" s="439">
        <v>44681</v>
      </c>
      <c r="F14" s="36">
        <v>2</v>
      </c>
      <c r="G14" s="37">
        <v>18125412.857142001</v>
      </c>
      <c r="H14" s="38"/>
      <c r="J14" s="39"/>
      <c r="K14" s="39"/>
    </row>
    <row r="15" spans="1:14" s="2" customFormat="1" ht="220.5" customHeight="1" x14ac:dyDescent="0.25">
      <c r="A15" s="34" t="s">
        <v>49</v>
      </c>
      <c r="B15" s="35" t="s">
        <v>50</v>
      </c>
      <c r="C15" s="36" t="s">
        <v>51</v>
      </c>
      <c r="D15" s="439">
        <v>44682</v>
      </c>
      <c r="E15" s="439">
        <v>44772</v>
      </c>
      <c r="F15" s="36">
        <v>2</v>
      </c>
      <c r="G15" s="37">
        <v>23285714.285714298</v>
      </c>
      <c r="H15" s="27"/>
      <c r="J15" s="40"/>
    </row>
    <row r="16" spans="1:14" s="2" customFormat="1" ht="177" customHeight="1" x14ac:dyDescent="0.25">
      <c r="A16" s="34" t="s">
        <v>52</v>
      </c>
      <c r="B16" s="35" t="s">
        <v>53</v>
      </c>
      <c r="C16" s="36" t="s">
        <v>48</v>
      </c>
      <c r="D16" s="439">
        <v>44774</v>
      </c>
      <c r="E16" s="439">
        <v>44819</v>
      </c>
      <c r="F16" s="36">
        <v>2</v>
      </c>
      <c r="G16" s="37">
        <v>18571428.571428571</v>
      </c>
      <c r="H16" s="27"/>
    </row>
    <row r="17" spans="1:10" s="2" customFormat="1" ht="177" customHeight="1" x14ac:dyDescent="0.25">
      <c r="A17" s="34" t="s">
        <v>54</v>
      </c>
      <c r="B17" s="35" t="s">
        <v>55</v>
      </c>
      <c r="C17" s="36" t="s">
        <v>56</v>
      </c>
      <c r="D17" s="439">
        <v>44789</v>
      </c>
      <c r="E17" s="439">
        <v>44895</v>
      </c>
      <c r="F17" s="36">
        <v>3</v>
      </c>
      <c r="G17" s="37">
        <v>25285714.285714298</v>
      </c>
      <c r="H17" s="27"/>
    </row>
    <row r="18" spans="1:10" s="1" customFormat="1" ht="283.5" customHeight="1" x14ac:dyDescent="0.25">
      <c r="A18" s="490" t="s">
        <v>57</v>
      </c>
      <c r="B18" s="491"/>
      <c r="C18" s="490" t="s">
        <v>58</v>
      </c>
      <c r="D18" s="492"/>
      <c r="E18" s="491"/>
      <c r="F18" s="493" t="s">
        <v>59</v>
      </c>
      <c r="G18" s="494"/>
      <c r="H18" s="495"/>
    </row>
    <row r="19" spans="1:10" ht="33" customHeight="1" x14ac:dyDescent="0.25">
      <c r="J19" s="42"/>
    </row>
  </sheetData>
  <mergeCells count="18">
    <mergeCell ref="A12:B12"/>
    <mergeCell ref="C12:E12"/>
    <mergeCell ref="A18:B18"/>
    <mergeCell ref="C18:E18"/>
    <mergeCell ref="F18:H18"/>
    <mergeCell ref="J11:N11"/>
    <mergeCell ref="B1:G2"/>
    <mergeCell ref="H1:H4"/>
    <mergeCell ref="B3:G4"/>
    <mergeCell ref="A5:H5"/>
    <mergeCell ref="A6:H6"/>
    <mergeCell ref="A7:F7"/>
    <mergeCell ref="G7:H7"/>
    <mergeCell ref="A8:D8"/>
    <mergeCell ref="E8:H8"/>
    <mergeCell ref="A9:C11"/>
    <mergeCell ref="D9:H9"/>
    <mergeCell ref="D11:G11"/>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2381C-1D32-4A4E-BE70-9F121F5311F2}">
  <dimension ref="A1:N19"/>
  <sheetViews>
    <sheetView workbookViewId="0">
      <selection activeCell="B16" sqref="B16"/>
    </sheetView>
  </sheetViews>
  <sheetFormatPr baseColWidth="10" defaultColWidth="11.42578125" defaultRowHeight="33" customHeight="1" x14ac:dyDescent="0.25"/>
  <cols>
    <col min="1" max="1" width="30.7109375" style="3" customWidth="1"/>
    <col min="2" max="2" width="66" style="3" customWidth="1"/>
    <col min="3" max="3" width="28.5703125" style="3" customWidth="1"/>
    <col min="4" max="5" width="15.7109375" style="4" customWidth="1"/>
    <col min="6" max="6" width="17.42578125" style="4" customWidth="1"/>
    <col min="7" max="7" width="18.7109375" style="41" customWidth="1"/>
    <col min="8" max="8" width="21.42578125" style="3" customWidth="1"/>
    <col min="9" max="16384" width="11.42578125" style="3"/>
  </cols>
  <sheetData>
    <row r="1" spans="1:14" s="1" customFormat="1" ht="12" x14ac:dyDescent="0.25">
      <c r="A1" s="180" t="s">
        <v>0</v>
      </c>
      <c r="B1" s="828" t="s">
        <v>647</v>
      </c>
      <c r="C1" s="828"/>
      <c r="D1" s="828"/>
      <c r="E1" s="828"/>
      <c r="F1" s="828"/>
      <c r="G1" s="828"/>
      <c r="H1" s="500" t="s">
        <v>1</v>
      </c>
    </row>
    <row r="2" spans="1:14" s="1" customFormat="1" ht="12" x14ac:dyDescent="0.25">
      <c r="A2" s="79" t="s">
        <v>2</v>
      </c>
      <c r="B2" s="828"/>
      <c r="C2" s="828"/>
      <c r="D2" s="828"/>
      <c r="E2" s="828"/>
      <c r="F2" s="828"/>
      <c r="G2" s="828"/>
      <c r="H2" s="501"/>
    </row>
    <row r="3" spans="1:14" s="1" customFormat="1" ht="12" x14ac:dyDescent="0.25">
      <c r="A3" s="79" t="s">
        <v>3</v>
      </c>
      <c r="B3" s="499" t="s">
        <v>37</v>
      </c>
      <c r="C3" s="499"/>
      <c r="D3" s="499"/>
      <c r="E3" s="499"/>
      <c r="F3" s="499"/>
      <c r="G3" s="499"/>
      <c r="H3" s="501"/>
    </row>
    <row r="4" spans="1:14" s="1" customFormat="1" ht="12" x14ac:dyDescent="0.25">
      <c r="A4" s="79" t="s">
        <v>4</v>
      </c>
      <c r="B4" s="499"/>
      <c r="C4" s="499"/>
      <c r="D4" s="499"/>
      <c r="E4" s="499"/>
      <c r="F4" s="499"/>
      <c r="G4" s="499"/>
      <c r="H4" s="502"/>
    </row>
    <row r="5" spans="1:14" s="1" customFormat="1" ht="12" x14ac:dyDescent="0.25">
      <c r="A5" s="503" t="s">
        <v>917</v>
      </c>
      <c r="B5" s="503"/>
      <c r="C5" s="503"/>
      <c r="D5" s="503"/>
      <c r="E5" s="503"/>
      <c r="F5" s="503"/>
      <c r="G5" s="503"/>
      <c r="H5" s="503"/>
    </row>
    <row r="6" spans="1:14" s="1" customFormat="1" ht="12" x14ac:dyDescent="0.25">
      <c r="A6" s="503" t="s">
        <v>918</v>
      </c>
      <c r="B6" s="503"/>
      <c r="C6" s="503"/>
      <c r="D6" s="503"/>
      <c r="E6" s="503"/>
      <c r="F6" s="503"/>
      <c r="G6" s="503"/>
      <c r="H6" s="503"/>
    </row>
    <row r="7" spans="1:14" s="1" customFormat="1" ht="12" x14ac:dyDescent="0.25">
      <c r="A7" s="496" t="s">
        <v>919</v>
      </c>
      <c r="B7" s="496"/>
      <c r="C7" s="496"/>
      <c r="D7" s="496"/>
      <c r="E7" s="496"/>
      <c r="F7" s="496"/>
      <c r="G7" s="497" t="s">
        <v>19</v>
      </c>
      <c r="H7" s="498"/>
    </row>
    <row r="8" spans="1:14" s="1" customFormat="1" ht="23.25" customHeight="1" x14ac:dyDescent="0.25">
      <c r="A8" s="496" t="s">
        <v>920</v>
      </c>
      <c r="B8" s="496"/>
      <c r="C8" s="496"/>
      <c r="D8" s="496"/>
      <c r="E8" s="511" t="s">
        <v>921</v>
      </c>
      <c r="F8" s="512"/>
      <c r="G8" s="512"/>
      <c r="H8" s="513"/>
    </row>
    <row r="9" spans="1:14" s="1" customFormat="1" ht="12" x14ac:dyDescent="0.25">
      <c r="A9" s="859" t="s">
        <v>922</v>
      </c>
      <c r="B9" s="676"/>
      <c r="C9" s="677"/>
      <c r="D9" s="523" t="s">
        <v>18</v>
      </c>
      <c r="E9" s="524"/>
      <c r="F9" s="524"/>
      <c r="G9" s="524"/>
      <c r="H9" s="525"/>
    </row>
    <row r="10" spans="1:14" s="1" customFormat="1" ht="12" x14ac:dyDescent="0.25">
      <c r="A10" s="678"/>
      <c r="B10" s="679"/>
      <c r="C10" s="680"/>
      <c r="D10" s="78" t="s">
        <v>5</v>
      </c>
      <c r="E10" s="78" t="s">
        <v>6</v>
      </c>
      <c r="F10" s="78" t="s">
        <v>7</v>
      </c>
      <c r="G10" s="100" t="s">
        <v>8</v>
      </c>
      <c r="H10" s="78" t="s">
        <v>9</v>
      </c>
    </row>
    <row r="11" spans="1:14" s="1" customFormat="1" ht="12" x14ac:dyDescent="0.25">
      <c r="A11" s="681"/>
      <c r="B11" s="682"/>
      <c r="C11" s="683"/>
      <c r="D11" s="869">
        <v>0.93</v>
      </c>
      <c r="E11" s="870"/>
      <c r="F11" s="870"/>
      <c r="G11" s="871"/>
      <c r="H11" s="226">
        <f>SUM(D11:G11)</f>
        <v>0.93</v>
      </c>
      <c r="J11" s="462"/>
      <c r="K11" s="462"/>
      <c r="L11" s="462"/>
      <c r="M11" s="462"/>
      <c r="N11" s="462"/>
    </row>
    <row r="12" spans="1:14" s="1" customFormat="1" ht="12" x14ac:dyDescent="0.25">
      <c r="A12" s="511" t="s">
        <v>923</v>
      </c>
      <c r="B12" s="513"/>
      <c r="C12" s="511" t="s">
        <v>924</v>
      </c>
      <c r="D12" s="512"/>
      <c r="E12" s="513"/>
      <c r="F12" s="341" t="s">
        <v>20</v>
      </c>
      <c r="G12" s="872">
        <f>+G14+G15+G16+G17+G18</f>
        <v>232432084.16134331</v>
      </c>
      <c r="H12" s="873"/>
    </row>
    <row r="13" spans="1:14" s="2" customFormat="1" ht="24" x14ac:dyDescent="0.25">
      <c r="A13" s="78" t="s">
        <v>10</v>
      </c>
      <c r="B13" s="77" t="s">
        <v>11</v>
      </c>
      <c r="C13" s="78" t="s">
        <v>12</v>
      </c>
      <c r="D13" s="78" t="s">
        <v>13</v>
      </c>
      <c r="E13" s="78" t="s">
        <v>14</v>
      </c>
      <c r="F13" s="78" t="s">
        <v>15</v>
      </c>
      <c r="G13" s="100" t="s">
        <v>16</v>
      </c>
      <c r="H13" s="78" t="s">
        <v>17</v>
      </c>
    </row>
    <row r="14" spans="1:14" s="2" customFormat="1" ht="84" customHeight="1" x14ac:dyDescent="0.25">
      <c r="A14" s="101" t="s">
        <v>925</v>
      </c>
      <c r="B14" s="399" t="s">
        <v>926</v>
      </c>
      <c r="C14" s="103" t="s">
        <v>658</v>
      </c>
      <c r="D14" s="5">
        <v>44562</v>
      </c>
      <c r="E14" s="400" t="s">
        <v>927</v>
      </c>
      <c r="F14" s="103">
        <v>3</v>
      </c>
      <c r="G14" s="231">
        <v>48648575.754699767</v>
      </c>
      <c r="H14" s="78"/>
    </row>
    <row r="15" spans="1:14" s="2" customFormat="1" ht="84" customHeight="1" x14ac:dyDescent="0.25">
      <c r="A15" s="101" t="s">
        <v>928</v>
      </c>
      <c r="B15" s="399" t="s">
        <v>929</v>
      </c>
      <c r="C15" s="103" t="s">
        <v>658</v>
      </c>
      <c r="D15" s="5">
        <v>44562</v>
      </c>
      <c r="E15" s="230" t="s">
        <v>930</v>
      </c>
      <c r="F15" s="103">
        <v>3</v>
      </c>
      <c r="G15" s="231">
        <v>54053973.060777515</v>
      </c>
      <c r="H15" s="78"/>
    </row>
    <row r="16" spans="1:14" s="2" customFormat="1" ht="84" customHeight="1" x14ac:dyDescent="0.2">
      <c r="A16" s="447" t="s">
        <v>931</v>
      </c>
      <c r="B16" s="401" t="s">
        <v>932</v>
      </c>
      <c r="C16" s="103" t="s">
        <v>658</v>
      </c>
      <c r="D16" s="106">
        <v>44562</v>
      </c>
      <c r="E16" s="402" t="s">
        <v>933</v>
      </c>
      <c r="F16" s="103">
        <v>3</v>
      </c>
      <c r="G16" s="231">
        <v>81080959.591166258</v>
      </c>
      <c r="H16" s="231"/>
    </row>
    <row r="17" spans="1:8" s="2" customFormat="1" ht="84" customHeight="1" x14ac:dyDescent="0.2">
      <c r="A17" s="450" t="s">
        <v>934</v>
      </c>
      <c r="B17" s="403" t="s">
        <v>935</v>
      </c>
      <c r="C17" s="103" t="s">
        <v>658</v>
      </c>
      <c r="D17" s="404">
        <v>44595</v>
      </c>
      <c r="E17" s="190" t="s">
        <v>936</v>
      </c>
      <c r="F17" s="103">
        <v>2</v>
      </c>
      <c r="G17" s="231">
        <v>28378335.856908195</v>
      </c>
      <c r="H17" s="105"/>
    </row>
    <row r="18" spans="1:8" s="2" customFormat="1" ht="84" customHeight="1" x14ac:dyDescent="0.25">
      <c r="A18" s="447" t="s">
        <v>937</v>
      </c>
      <c r="B18" s="8" t="s">
        <v>938</v>
      </c>
      <c r="C18" s="103" t="s">
        <v>658</v>
      </c>
      <c r="D18" s="405">
        <v>44569</v>
      </c>
      <c r="E18" s="406">
        <v>44835</v>
      </c>
      <c r="F18" s="103">
        <v>2</v>
      </c>
      <c r="G18" s="231">
        <v>20270239.897791564</v>
      </c>
      <c r="H18" s="105"/>
    </row>
    <row r="19" spans="1:8" s="1" customFormat="1" ht="91.5" customHeight="1" x14ac:dyDescent="0.25">
      <c r="A19" s="504" t="s">
        <v>939</v>
      </c>
      <c r="B19" s="505"/>
      <c r="C19" s="506" t="s">
        <v>940</v>
      </c>
      <c r="D19" s="506"/>
      <c r="E19" s="506"/>
      <c r="F19" s="507" t="s">
        <v>941</v>
      </c>
      <c r="G19" s="508"/>
      <c r="H19" s="509"/>
    </row>
  </sheetData>
  <mergeCells count="19">
    <mergeCell ref="A12:B12"/>
    <mergeCell ref="C12:E12"/>
    <mergeCell ref="G12:H12"/>
    <mergeCell ref="A19:B19"/>
    <mergeCell ref="C19:E19"/>
    <mergeCell ref="F19:H19"/>
    <mergeCell ref="J11:N11"/>
    <mergeCell ref="B1:G2"/>
    <mergeCell ref="H1:H4"/>
    <mergeCell ref="B3:G4"/>
    <mergeCell ref="A5:H5"/>
    <mergeCell ref="A6:H6"/>
    <mergeCell ref="A7:F7"/>
    <mergeCell ref="G7:H7"/>
    <mergeCell ref="A8:D8"/>
    <mergeCell ref="E8:H8"/>
    <mergeCell ref="A9:C11"/>
    <mergeCell ref="D9:H9"/>
    <mergeCell ref="D11:G11"/>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984D5-AB68-4D5F-93F8-13D637F0A3F6}">
  <dimension ref="A1:R18"/>
  <sheetViews>
    <sheetView workbookViewId="0">
      <selection activeCell="H14" sqref="H14"/>
    </sheetView>
  </sheetViews>
  <sheetFormatPr baseColWidth="10" defaultColWidth="11.42578125" defaultRowHeight="33" customHeight="1" x14ac:dyDescent="0.25"/>
  <cols>
    <col min="1" max="1" width="34.140625" style="282" customWidth="1"/>
    <col min="2" max="2" width="61.42578125" style="282" customWidth="1"/>
    <col min="3" max="3" width="29.7109375" style="282" customWidth="1"/>
    <col min="4" max="5" width="15.7109375" style="291" customWidth="1"/>
    <col min="6" max="6" width="17.42578125" style="291" customWidth="1"/>
    <col min="7" max="7" width="18.7109375" style="291" customWidth="1"/>
    <col min="8" max="8" width="21.42578125" style="282" customWidth="1"/>
    <col min="9" max="9" width="13.7109375" style="178" bestFit="1" customWidth="1"/>
    <col min="10" max="18" width="11.42578125" style="178"/>
    <col min="19" max="16384" width="11.42578125" style="282"/>
  </cols>
  <sheetData>
    <row r="1" spans="1:18" ht="15" x14ac:dyDescent="0.25">
      <c r="A1" s="57" t="s">
        <v>0</v>
      </c>
      <c r="B1" s="552" t="s">
        <v>540</v>
      </c>
      <c r="C1" s="552"/>
      <c r="D1" s="552"/>
      <c r="E1" s="552"/>
      <c r="F1" s="552"/>
      <c r="G1" s="552"/>
      <c r="H1" s="796" t="s">
        <v>1</v>
      </c>
    </row>
    <row r="2" spans="1:18" ht="15" x14ac:dyDescent="0.25">
      <c r="A2" s="83" t="s">
        <v>2</v>
      </c>
      <c r="B2" s="552"/>
      <c r="C2" s="552"/>
      <c r="D2" s="552"/>
      <c r="E2" s="552"/>
      <c r="F2" s="552"/>
      <c r="G2" s="552"/>
      <c r="H2" s="796"/>
    </row>
    <row r="3" spans="1:18" ht="15" x14ac:dyDescent="0.25">
      <c r="A3" s="83" t="s">
        <v>3</v>
      </c>
      <c r="B3" s="552" t="s">
        <v>37</v>
      </c>
      <c r="C3" s="552"/>
      <c r="D3" s="552"/>
      <c r="E3" s="552"/>
      <c r="F3" s="552"/>
      <c r="G3" s="552"/>
      <c r="H3" s="796"/>
    </row>
    <row r="4" spans="1:18" ht="15" x14ac:dyDescent="0.25">
      <c r="A4" s="83" t="s">
        <v>4</v>
      </c>
      <c r="B4" s="552"/>
      <c r="C4" s="552"/>
      <c r="D4" s="552"/>
      <c r="E4" s="552"/>
      <c r="F4" s="552"/>
      <c r="G4" s="552"/>
      <c r="H4" s="796"/>
    </row>
    <row r="5" spans="1:18" ht="15" x14ac:dyDescent="0.25">
      <c r="A5" s="567" t="s">
        <v>942</v>
      </c>
      <c r="B5" s="567"/>
      <c r="C5" s="567"/>
      <c r="D5" s="567"/>
      <c r="E5" s="567"/>
      <c r="F5" s="567"/>
      <c r="G5" s="567"/>
      <c r="H5" s="567"/>
    </row>
    <row r="6" spans="1:18" ht="15" x14ac:dyDescent="0.25">
      <c r="A6" s="875" t="s">
        <v>943</v>
      </c>
      <c r="B6" s="875"/>
      <c r="C6" s="875"/>
      <c r="D6" s="875"/>
      <c r="E6" s="875"/>
      <c r="F6" s="875"/>
      <c r="G6" s="875"/>
      <c r="H6" s="875"/>
    </row>
    <row r="7" spans="1:18" ht="15" x14ac:dyDescent="0.25">
      <c r="A7" s="876" t="s">
        <v>944</v>
      </c>
      <c r="B7" s="876"/>
      <c r="C7" s="876"/>
      <c r="D7" s="876"/>
      <c r="E7" s="876"/>
      <c r="F7" s="876"/>
      <c r="G7" s="797" t="s">
        <v>544</v>
      </c>
      <c r="H7" s="797"/>
    </row>
    <row r="8" spans="1:18" ht="49.5" customHeight="1" x14ac:dyDescent="0.25">
      <c r="A8" s="877" t="s">
        <v>945</v>
      </c>
      <c r="B8" s="877"/>
      <c r="C8" s="877"/>
      <c r="D8" s="877"/>
      <c r="E8" s="567" t="s">
        <v>546</v>
      </c>
      <c r="F8" s="567"/>
      <c r="G8" s="567"/>
      <c r="H8" s="567"/>
    </row>
    <row r="9" spans="1:18" ht="15" x14ac:dyDescent="0.25">
      <c r="A9" s="568" t="s">
        <v>946</v>
      </c>
      <c r="B9" s="568"/>
      <c r="C9" s="568"/>
      <c r="D9" s="552" t="s">
        <v>947</v>
      </c>
      <c r="E9" s="552"/>
      <c r="F9" s="552"/>
      <c r="G9" s="552"/>
      <c r="H9" s="552"/>
      <c r="I9" s="878"/>
    </row>
    <row r="10" spans="1:18" ht="15" x14ac:dyDescent="0.25">
      <c r="A10" s="568"/>
      <c r="B10" s="568"/>
      <c r="C10" s="568"/>
      <c r="D10" s="81" t="s">
        <v>5</v>
      </c>
      <c r="E10" s="81" t="s">
        <v>6</v>
      </c>
      <c r="F10" s="81" t="s">
        <v>7</v>
      </c>
      <c r="G10" s="81" t="s">
        <v>8</v>
      </c>
      <c r="H10" s="81" t="s">
        <v>9</v>
      </c>
      <c r="I10" s="878"/>
    </row>
    <row r="11" spans="1:18" ht="14.25" x14ac:dyDescent="0.25">
      <c r="A11" s="568"/>
      <c r="B11" s="568"/>
      <c r="C11" s="568"/>
      <c r="D11" s="407" t="s">
        <v>676</v>
      </c>
      <c r="E11" s="407" t="s">
        <v>676</v>
      </c>
      <c r="F11" s="407" t="s">
        <v>676</v>
      </c>
      <c r="G11" s="407" t="s">
        <v>676</v>
      </c>
      <c r="H11" s="408">
        <v>0.9</v>
      </c>
      <c r="I11" s="878"/>
      <c r="J11" s="874"/>
      <c r="K11" s="874"/>
      <c r="L11" s="874"/>
      <c r="M11" s="874"/>
      <c r="N11" s="874"/>
    </row>
    <row r="12" spans="1:18" ht="15" x14ac:dyDescent="0.25">
      <c r="A12" s="568" t="s">
        <v>549</v>
      </c>
      <c r="B12" s="568"/>
      <c r="C12" s="568" t="s">
        <v>677</v>
      </c>
      <c r="D12" s="568"/>
      <c r="E12" s="568"/>
      <c r="F12" s="879" t="s">
        <v>948</v>
      </c>
      <c r="G12" s="879"/>
      <c r="H12" s="879"/>
      <c r="I12" s="409"/>
    </row>
    <row r="13" spans="1:18" s="284" customFormat="1" ht="30" x14ac:dyDescent="0.25">
      <c r="A13" s="81" t="s">
        <v>10</v>
      </c>
      <c r="B13" s="81" t="s">
        <v>11</v>
      </c>
      <c r="C13" s="81" t="s">
        <v>12</v>
      </c>
      <c r="D13" s="81" t="s">
        <v>13</v>
      </c>
      <c r="E13" s="81" t="s">
        <v>14</v>
      </c>
      <c r="F13" s="81" t="s">
        <v>15</v>
      </c>
      <c r="G13" s="81" t="s">
        <v>16</v>
      </c>
      <c r="H13" s="81" t="s">
        <v>17</v>
      </c>
      <c r="I13" s="410"/>
      <c r="J13" s="410"/>
      <c r="K13" s="410"/>
      <c r="L13" s="410"/>
      <c r="M13" s="410"/>
      <c r="N13" s="410"/>
      <c r="O13" s="410"/>
      <c r="P13" s="410"/>
      <c r="Q13" s="410"/>
      <c r="R13" s="410"/>
    </row>
    <row r="14" spans="1:18" s="284" customFormat="1" ht="118.5" customHeight="1" x14ac:dyDescent="0.25">
      <c r="A14" s="173" t="s">
        <v>949</v>
      </c>
      <c r="B14" s="173" t="s">
        <v>1174</v>
      </c>
      <c r="C14" s="158" t="s">
        <v>950</v>
      </c>
      <c r="D14" s="167">
        <v>44562</v>
      </c>
      <c r="E14" s="159">
        <v>44742</v>
      </c>
      <c r="F14" s="158">
        <v>1</v>
      </c>
      <c r="G14" s="411">
        <v>1500748.7533231638</v>
      </c>
      <c r="H14" s="128"/>
      <c r="I14" s="410"/>
      <c r="J14" s="410"/>
      <c r="K14" s="410"/>
      <c r="L14" s="410"/>
      <c r="M14" s="410"/>
      <c r="N14" s="410"/>
      <c r="O14" s="410"/>
      <c r="P14" s="410"/>
      <c r="Q14" s="410"/>
      <c r="R14" s="410"/>
    </row>
    <row r="15" spans="1:18" s="284" customFormat="1" ht="118.5" customHeight="1" x14ac:dyDescent="0.25">
      <c r="A15" s="173" t="s">
        <v>951</v>
      </c>
      <c r="B15" s="173" t="s">
        <v>1175</v>
      </c>
      <c r="C15" s="158" t="s">
        <v>950</v>
      </c>
      <c r="D15" s="159">
        <v>44743</v>
      </c>
      <c r="E15" s="159">
        <v>44834</v>
      </c>
      <c r="F15" s="158">
        <v>1</v>
      </c>
      <c r="G15" s="411">
        <v>1125561.5649923729</v>
      </c>
      <c r="H15" s="128"/>
      <c r="I15" s="410"/>
      <c r="J15" s="410"/>
      <c r="K15" s="410"/>
      <c r="L15" s="410"/>
      <c r="M15" s="410"/>
      <c r="N15" s="410"/>
      <c r="O15" s="410"/>
      <c r="P15" s="410"/>
      <c r="Q15" s="410"/>
      <c r="R15" s="410"/>
    </row>
    <row r="16" spans="1:18" s="284" customFormat="1" ht="118.5" customHeight="1" x14ac:dyDescent="0.25">
      <c r="A16" s="173" t="s">
        <v>952</v>
      </c>
      <c r="B16" s="173" t="s">
        <v>1176</v>
      </c>
      <c r="C16" s="158" t="s">
        <v>950</v>
      </c>
      <c r="D16" s="159">
        <v>44835</v>
      </c>
      <c r="E16" s="159">
        <v>44910</v>
      </c>
      <c r="F16" s="158">
        <v>1</v>
      </c>
      <c r="G16" s="411">
        <v>5627807.8249618635</v>
      </c>
      <c r="H16" s="128"/>
      <c r="I16" s="410"/>
      <c r="J16" s="410"/>
      <c r="K16" s="410"/>
      <c r="L16" s="410"/>
      <c r="M16" s="410"/>
      <c r="N16" s="410"/>
      <c r="O16" s="410"/>
      <c r="P16" s="410"/>
      <c r="Q16" s="410"/>
      <c r="R16" s="410"/>
    </row>
    <row r="17" spans="1:8" ht="139.5" customHeight="1" x14ac:dyDescent="0.25">
      <c r="A17" s="555" t="s">
        <v>559</v>
      </c>
      <c r="B17" s="555"/>
      <c r="C17" s="555" t="s">
        <v>560</v>
      </c>
      <c r="D17" s="555"/>
      <c r="E17" s="555"/>
      <c r="F17" s="556" t="s">
        <v>561</v>
      </c>
      <c r="G17" s="556"/>
      <c r="H17" s="556"/>
    </row>
    <row r="18" spans="1:8" ht="14.25" x14ac:dyDescent="0.25"/>
  </sheetData>
  <mergeCells count="19">
    <mergeCell ref="A12:B12"/>
    <mergeCell ref="C12:E12"/>
    <mergeCell ref="F12:H12"/>
    <mergeCell ref="A17:B17"/>
    <mergeCell ref="C17:E17"/>
    <mergeCell ref="F17:H17"/>
    <mergeCell ref="J11:N11"/>
    <mergeCell ref="B1:G2"/>
    <mergeCell ref="H1:H4"/>
    <mergeCell ref="B3:G4"/>
    <mergeCell ref="A5:H5"/>
    <mergeCell ref="A6:H6"/>
    <mergeCell ref="A7:F7"/>
    <mergeCell ref="G7:H7"/>
    <mergeCell ref="A8:D8"/>
    <mergeCell ref="E8:H8"/>
    <mergeCell ref="A9:C11"/>
    <mergeCell ref="D9:H9"/>
    <mergeCell ref="I9:I11"/>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E0F65-985B-4AEC-9657-9683281BECDC}">
  <dimension ref="A1:M23"/>
  <sheetViews>
    <sheetView workbookViewId="0">
      <selection activeCell="J16" sqref="J16"/>
    </sheetView>
  </sheetViews>
  <sheetFormatPr baseColWidth="10" defaultRowHeight="33" customHeight="1" x14ac:dyDescent="0.25"/>
  <cols>
    <col min="1" max="1" width="27" style="3" customWidth="1"/>
    <col min="2" max="2" width="64.85546875" style="3" customWidth="1"/>
    <col min="3" max="3" width="24" style="3" customWidth="1"/>
    <col min="4" max="5" width="15.7109375" style="4" customWidth="1"/>
    <col min="6" max="6" width="17.42578125" style="4" customWidth="1"/>
    <col min="7" max="7" width="18.7109375" style="4" customWidth="1"/>
    <col min="8" max="8" width="21.42578125" style="3" customWidth="1"/>
    <col min="9" max="255" width="11.42578125" style="3"/>
    <col min="256" max="256" width="27" style="3" customWidth="1"/>
    <col min="257" max="257" width="64.85546875" style="3" customWidth="1"/>
    <col min="258" max="258" width="24" style="3" customWidth="1"/>
    <col min="259" max="260" width="15.7109375" style="3" customWidth="1"/>
    <col min="261" max="261" width="17.42578125" style="3" customWidth="1"/>
    <col min="262" max="262" width="18.7109375" style="3" customWidth="1"/>
    <col min="263" max="263" width="21.42578125" style="3" customWidth="1"/>
    <col min="264" max="264" width="12.85546875" style="3" bestFit="1" customWidth="1"/>
    <col min="265" max="511" width="11.42578125" style="3"/>
    <col min="512" max="512" width="27" style="3" customWidth="1"/>
    <col min="513" max="513" width="64.85546875" style="3" customWidth="1"/>
    <col min="514" max="514" width="24" style="3" customWidth="1"/>
    <col min="515" max="516" width="15.7109375" style="3" customWidth="1"/>
    <col min="517" max="517" width="17.42578125" style="3" customWidth="1"/>
    <col min="518" max="518" width="18.7109375" style="3" customWidth="1"/>
    <col min="519" max="519" width="21.42578125" style="3" customWidth="1"/>
    <col min="520" max="520" width="12.85546875" style="3" bestFit="1" customWidth="1"/>
    <col min="521" max="767" width="11.42578125" style="3"/>
    <col min="768" max="768" width="27" style="3" customWidth="1"/>
    <col min="769" max="769" width="64.85546875" style="3" customWidth="1"/>
    <col min="770" max="770" width="24" style="3" customWidth="1"/>
    <col min="771" max="772" width="15.7109375" style="3" customWidth="1"/>
    <col min="773" max="773" width="17.42578125" style="3" customWidth="1"/>
    <col min="774" max="774" width="18.7109375" style="3" customWidth="1"/>
    <col min="775" max="775" width="21.42578125" style="3" customWidth="1"/>
    <col min="776" max="776" width="12.85546875" style="3" bestFit="1" customWidth="1"/>
    <col min="777" max="1023" width="11.42578125" style="3"/>
    <col min="1024" max="1024" width="27" style="3" customWidth="1"/>
    <col min="1025" max="1025" width="64.85546875" style="3" customWidth="1"/>
    <col min="1026" max="1026" width="24" style="3" customWidth="1"/>
    <col min="1027" max="1028" width="15.7109375" style="3" customWidth="1"/>
    <col min="1029" max="1029" width="17.42578125" style="3" customWidth="1"/>
    <col min="1030" max="1030" width="18.7109375" style="3" customWidth="1"/>
    <col min="1031" max="1031" width="21.42578125" style="3" customWidth="1"/>
    <col min="1032" max="1032" width="12.85546875" style="3" bestFit="1" customWidth="1"/>
    <col min="1033" max="1279" width="11.42578125" style="3"/>
    <col min="1280" max="1280" width="27" style="3" customWidth="1"/>
    <col min="1281" max="1281" width="64.85546875" style="3" customWidth="1"/>
    <col min="1282" max="1282" width="24" style="3" customWidth="1"/>
    <col min="1283" max="1284" width="15.7109375" style="3" customWidth="1"/>
    <col min="1285" max="1285" width="17.42578125" style="3" customWidth="1"/>
    <col min="1286" max="1286" width="18.7109375" style="3" customWidth="1"/>
    <col min="1287" max="1287" width="21.42578125" style="3" customWidth="1"/>
    <col min="1288" max="1288" width="12.85546875" style="3" bestFit="1" customWidth="1"/>
    <col min="1289" max="1535" width="11.42578125" style="3"/>
    <col min="1536" max="1536" width="27" style="3" customWidth="1"/>
    <col min="1537" max="1537" width="64.85546875" style="3" customWidth="1"/>
    <col min="1538" max="1538" width="24" style="3" customWidth="1"/>
    <col min="1539" max="1540" width="15.7109375" style="3" customWidth="1"/>
    <col min="1541" max="1541" width="17.42578125" style="3" customWidth="1"/>
    <col min="1542" max="1542" width="18.7109375" style="3" customWidth="1"/>
    <col min="1543" max="1543" width="21.42578125" style="3" customWidth="1"/>
    <col min="1544" max="1544" width="12.85546875" style="3" bestFit="1" customWidth="1"/>
    <col min="1545" max="1791" width="11.42578125" style="3"/>
    <col min="1792" max="1792" width="27" style="3" customWidth="1"/>
    <col min="1793" max="1793" width="64.85546875" style="3" customWidth="1"/>
    <col min="1794" max="1794" width="24" style="3" customWidth="1"/>
    <col min="1795" max="1796" width="15.7109375" style="3" customWidth="1"/>
    <col min="1797" max="1797" width="17.42578125" style="3" customWidth="1"/>
    <col min="1798" max="1798" width="18.7109375" style="3" customWidth="1"/>
    <col min="1799" max="1799" width="21.42578125" style="3" customWidth="1"/>
    <col min="1800" max="1800" width="12.85546875" style="3" bestFit="1" customWidth="1"/>
    <col min="1801" max="2047" width="11.42578125" style="3"/>
    <col min="2048" max="2048" width="27" style="3" customWidth="1"/>
    <col min="2049" max="2049" width="64.85546875" style="3" customWidth="1"/>
    <col min="2050" max="2050" width="24" style="3" customWidth="1"/>
    <col min="2051" max="2052" width="15.7109375" style="3" customWidth="1"/>
    <col min="2053" max="2053" width="17.42578125" style="3" customWidth="1"/>
    <col min="2054" max="2054" width="18.7109375" style="3" customWidth="1"/>
    <col min="2055" max="2055" width="21.42578125" style="3" customWidth="1"/>
    <col min="2056" max="2056" width="12.85546875" style="3" bestFit="1" customWidth="1"/>
    <col min="2057" max="2303" width="11.42578125" style="3"/>
    <col min="2304" max="2304" width="27" style="3" customWidth="1"/>
    <col min="2305" max="2305" width="64.85546875" style="3" customWidth="1"/>
    <col min="2306" max="2306" width="24" style="3" customWidth="1"/>
    <col min="2307" max="2308" width="15.7109375" style="3" customWidth="1"/>
    <col min="2309" max="2309" width="17.42578125" style="3" customWidth="1"/>
    <col min="2310" max="2310" width="18.7109375" style="3" customWidth="1"/>
    <col min="2311" max="2311" width="21.42578125" style="3" customWidth="1"/>
    <col min="2312" max="2312" width="12.85546875" style="3" bestFit="1" customWidth="1"/>
    <col min="2313" max="2559" width="11.42578125" style="3"/>
    <col min="2560" max="2560" width="27" style="3" customWidth="1"/>
    <col min="2561" max="2561" width="64.85546875" style="3" customWidth="1"/>
    <col min="2562" max="2562" width="24" style="3" customWidth="1"/>
    <col min="2563" max="2564" width="15.7109375" style="3" customWidth="1"/>
    <col min="2565" max="2565" width="17.42578125" style="3" customWidth="1"/>
    <col min="2566" max="2566" width="18.7109375" style="3" customWidth="1"/>
    <col min="2567" max="2567" width="21.42578125" style="3" customWidth="1"/>
    <col min="2568" max="2568" width="12.85546875" style="3" bestFit="1" customWidth="1"/>
    <col min="2569" max="2815" width="11.42578125" style="3"/>
    <col min="2816" max="2816" width="27" style="3" customWidth="1"/>
    <col min="2817" max="2817" width="64.85546875" style="3" customWidth="1"/>
    <col min="2818" max="2818" width="24" style="3" customWidth="1"/>
    <col min="2819" max="2820" width="15.7109375" style="3" customWidth="1"/>
    <col min="2821" max="2821" width="17.42578125" style="3" customWidth="1"/>
    <col min="2822" max="2822" width="18.7109375" style="3" customWidth="1"/>
    <col min="2823" max="2823" width="21.42578125" style="3" customWidth="1"/>
    <col min="2824" max="2824" width="12.85546875" style="3" bestFit="1" customWidth="1"/>
    <col min="2825" max="3071" width="11.42578125" style="3"/>
    <col min="3072" max="3072" width="27" style="3" customWidth="1"/>
    <col min="3073" max="3073" width="64.85546875" style="3" customWidth="1"/>
    <col min="3074" max="3074" width="24" style="3" customWidth="1"/>
    <col min="3075" max="3076" width="15.7109375" style="3" customWidth="1"/>
    <col min="3077" max="3077" width="17.42578125" style="3" customWidth="1"/>
    <col min="3078" max="3078" width="18.7109375" style="3" customWidth="1"/>
    <col min="3079" max="3079" width="21.42578125" style="3" customWidth="1"/>
    <col min="3080" max="3080" width="12.85546875" style="3" bestFit="1" customWidth="1"/>
    <col min="3081" max="3327" width="11.42578125" style="3"/>
    <col min="3328" max="3328" width="27" style="3" customWidth="1"/>
    <col min="3329" max="3329" width="64.85546875" style="3" customWidth="1"/>
    <col min="3330" max="3330" width="24" style="3" customWidth="1"/>
    <col min="3331" max="3332" width="15.7109375" style="3" customWidth="1"/>
    <col min="3333" max="3333" width="17.42578125" style="3" customWidth="1"/>
    <col min="3334" max="3334" width="18.7109375" style="3" customWidth="1"/>
    <col min="3335" max="3335" width="21.42578125" style="3" customWidth="1"/>
    <col min="3336" max="3336" width="12.85546875" style="3" bestFit="1" customWidth="1"/>
    <col min="3337" max="3583" width="11.42578125" style="3"/>
    <col min="3584" max="3584" width="27" style="3" customWidth="1"/>
    <col min="3585" max="3585" width="64.85546875" style="3" customWidth="1"/>
    <col min="3586" max="3586" width="24" style="3" customWidth="1"/>
    <col min="3587" max="3588" width="15.7109375" style="3" customWidth="1"/>
    <col min="3589" max="3589" width="17.42578125" style="3" customWidth="1"/>
    <col min="3590" max="3590" width="18.7109375" style="3" customWidth="1"/>
    <col min="3591" max="3591" width="21.42578125" style="3" customWidth="1"/>
    <col min="3592" max="3592" width="12.85546875" style="3" bestFit="1" customWidth="1"/>
    <col min="3593" max="3839" width="11.42578125" style="3"/>
    <col min="3840" max="3840" width="27" style="3" customWidth="1"/>
    <col min="3841" max="3841" width="64.85546875" style="3" customWidth="1"/>
    <col min="3842" max="3842" width="24" style="3" customWidth="1"/>
    <col min="3843" max="3844" width="15.7109375" style="3" customWidth="1"/>
    <col min="3845" max="3845" width="17.42578125" style="3" customWidth="1"/>
    <col min="3846" max="3846" width="18.7109375" style="3" customWidth="1"/>
    <col min="3847" max="3847" width="21.42578125" style="3" customWidth="1"/>
    <col min="3848" max="3848" width="12.85546875" style="3" bestFit="1" customWidth="1"/>
    <col min="3849" max="4095" width="11.42578125" style="3"/>
    <col min="4096" max="4096" width="27" style="3" customWidth="1"/>
    <col min="4097" max="4097" width="64.85546875" style="3" customWidth="1"/>
    <col min="4098" max="4098" width="24" style="3" customWidth="1"/>
    <col min="4099" max="4100" width="15.7109375" style="3" customWidth="1"/>
    <col min="4101" max="4101" width="17.42578125" style="3" customWidth="1"/>
    <col min="4102" max="4102" width="18.7109375" style="3" customWidth="1"/>
    <col min="4103" max="4103" width="21.42578125" style="3" customWidth="1"/>
    <col min="4104" max="4104" width="12.85546875" style="3" bestFit="1" customWidth="1"/>
    <col min="4105" max="4351" width="11.42578125" style="3"/>
    <col min="4352" max="4352" width="27" style="3" customWidth="1"/>
    <col min="4353" max="4353" width="64.85546875" style="3" customWidth="1"/>
    <col min="4354" max="4354" width="24" style="3" customWidth="1"/>
    <col min="4355" max="4356" width="15.7109375" style="3" customWidth="1"/>
    <col min="4357" max="4357" width="17.42578125" style="3" customWidth="1"/>
    <col min="4358" max="4358" width="18.7109375" style="3" customWidth="1"/>
    <col min="4359" max="4359" width="21.42578125" style="3" customWidth="1"/>
    <col min="4360" max="4360" width="12.85546875" style="3" bestFit="1" customWidth="1"/>
    <col min="4361" max="4607" width="11.42578125" style="3"/>
    <col min="4608" max="4608" width="27" style="3" customWidth="1"/>
    <col min="4609" max="4609" width="64.85546875" style="3" customWidth="1"/>
    <col min="4610" max="4610" width="24" style="3" customWidth="1"/>
    <col min="4611" max="4612" width="15.7109375" style="3" customWidth="1"/>
    <col min="4613" max="4613" width="17.42578125" style="3" customWidth="1"/>
    <col min="4614" max="4614" width="18.7109375" style="3" customWidth="1"/>
    <col min="4615" max="4615" width="21.42578125" style="3" customWidth="1"/>
    <col min="4616" max="4616" width="12.85546875" style="3" bestFit="1" customWidth="1"/>
    <col min="4617" max="4863" width="11.42578125" style="3"/>
    <col min="4864" max="4864" width="27" style="3" customWidth="1"/>
    <col min="4865" max="4865" width="64.85546875" style="3" customWidth="1"/>
    <col min="4866" max="4866" width="24" style="3" customWidth="1"/>
    <col min="4867" max="4868" width="15.7109375" style="3" customWidth="1"/>
    <col min="4869" max="4869" width="17.42578125" style="3" customWidth="1"/>
    <col min="4870" max="4870" width="18.7109375" style="3" customWidth="1"/>
    <col min="4871" max="4871" width="21.42578125" style="3" customWidth="1"/>
    <col min="4872" max="4872" width="12.85546875" style="3" bestFit="1" customWidth="1"/>
    <col min="4873" max="5119" width="11.42578125" style="3"/>
    <col min="5120" max="5120" width="27" style="3" customWidth="1"/>
    <col min="5121" max="5121" width="64.85546875" style="3" customWidth="1"/>
    <col min="5122" max="5122" width="24" style="3" customWidth="1"/>
    <col min="5123" max="5124" width="15.7109375" style="3" customWidth="1"/>
    <col min="5125" max="5125" width="17.42578125" style="3" customWidth="1"/>
    <col min="5126" max="5126" width="18.7109375" style="3" customWidth="1"/>
    <col min="5127" max="5127" width="21.42578125" style="3" customWidth="1"/>
    <col min="5128" max="5128" width="12.85546875" style="3" bestFit="1" customWidth="1"/>
    <col min="5129" max="5375" width="11.42578125" style="3"/>
    <col min="5376" max="5376" width="27" style="3" customWidth="1"/>
    <col min="5377" max="5377" width="64.85546875" style="3" customWidth="1"/>
    <col min="5378" max="5378" width="24" style="3" customWidth="1"/>
    <col min="5379" max="5380" width="15.7109375" style="3" customWidth="1"/>
    <col min="5381" max="5381" width="17.42578125" style="3" customWidth="1"/>
    <col min="5382" max="5382" width="18.7109375" style="3" customWidth="1"/>
    <col min="5383" max="5383" width="21.42578125" style="3" customWidth="1"/>
    <col min="5384" max="5384" width="12.85546875" style="3" bestFit="1" customWidth="1"/>
    <col min="5385" max="5631" width="11.42578125" style="3"/>
    <col min="5632" max="5632" width="27" style="3" customWidth="1"/>
    <col min="5633" max="5633" width="64.85546875" style="3" customWidth="1"/>
    <col min="5634" max="5634" width="24" style="3" customWidth="1"/>
    <col min="5635" max="5636" width="15.7109375" style="3" customWidth="1"/>
    <col min="5637" max="5637" width="17.42578125" style="3" customWidth="1"/>
    <col min="5638" max="5638" width="18.7109375" style="3" customWidth="1"/>
    <col min="5639" max="5639" width="21.42578125" style="3" customWidth="1"/>
    <col min="5640" max="5640" width="12.85546875" style="3" bestFit="1" customWidth="1"/>
    <col min="5641" max="5887" width="11.42578125" style="3"/>
    <col min="5888" max="5888" width="27" style="3" customWidth="1"/>
    <col min="5889" max="5889" width="64.85546875" style="3" customWidth="1"/>
    <col min="5890" max="5890" width="24" style="3" customWidth="1"/>
    <col min="5891" max="5892" width="15.7109375" style="3" customWidth="1"/>
    <col min="5893" max="5893" width="17.42578125" style="3" customWidth="1"/>
    <col min="5894" max="5894" width="18.7109375" style="3" customWidth="1"/>
    <col min="5895" max="5895" width="21.42578125" style="3" customWidth="1"/>
    <col min="5896" max="5896" width="12.85546875" style="3" bestFit="1" customWidth="1"/>
    <col min="5897" max="6143" width="11.42578125" style="3"/>
    <col min="6144" max="6144" width="27" style="3" customWidth="1"/>
    <col min="6145" max="6145" width="64.85546875" style="3" customWidth="1"/>
    <col min="6146" max="6146" width="24" style="3" customWidth="1"/>
    <col min="6147" max="6148" width="15.7109375" style="3" customWidth="1"/>
    <col min="6149" max="6149" width="17.42578125" style="3" customWidth="1"/>
    <col min="6150" max="6150" width="18.7109375" style="3" customWidth="1"/>
    <col min="6151" max="6151" width="21.42578125" style="3" customWidth="1"/>
    <col min="6152" max="6152" width="12.85546875" style="3" bestFit="1" customWidth="1"/>
    <col min="6153" max="6399" width="11.42578125" style="3"/>
    <col min="6400" max="6400" width="27" style="3" customWidth="1"/>
    <col min="6401" max="6401" width="64.85546875" style="3" customWidth="1"/>
    <col min="6402" max="6402" width="24" style="3" customWidth="1"/>
    <col min="6403" max="6404" width="15.7109375" style="3" customWidth="1"/>
    <col min="6405" max="6405" width="17.42578125" style="3" customWidth="1"/>
    <col min="6406" max="6406" width="18.7109375" style="3" customWidth="1"/>
    <col min="6407" max="6407" width="21.42578125" style="3" customWidth="1"/>
    <col min="6408" max="6408" width="12.85546875" style="3" bestFit="1" customWidth="1"/>
    <col min="6409" max="6655" width="11.42578125" style="3"/>
    <col min="6656" max="6656" width="27" style="3" customWidth="1"/>
    <col min="6657" max="6657" width="64.85546875" style="3" customWidth="1"/>
    <col min="6658" max="6658" width="24" style="3" customWidth="1"/>
    <col min="6659" max="6660" width="15.7109375" style="3" customWidth="1"/>
    <col min="6661" max="6661" width="17.42578125" style="3" customWidth="1"/>
    <col min="6662" max="6662" width="18.7109375" style="3" customWidth="1"/>
    <col min="6663" max="6663" width="21.42578125" style="3" customWidth="1"/>
    <col min="6664" max="6664" width="12.85546875" style="3" bestFit="1" customWidth="1"/>
    <col min="6665" max="6911" width="11.42578125" style="3"/>
    <col min="6912" max="6912" width="27" style="3" customWidth="1"/>
    <col min="6913" max="6913" width="64.85546875" style="3" customWidth="1"/>
    <col min="6914" max="6914" width="24" style="3" customWidth="1"/>
    <col min="6915" max="6916" width="15.7109375" style="3" customWidth="1"/>
    <col min="6917" max="6917" width="17.42578125" style="3" customWidth="1"/>
    <col min="6918" max="6918" width="18.7109375" style="3" customWidth="1"/>
    <col min="6919" max="6919" width="21.42578125" style="3" customWidth="1"/>
    <col min="6920" max="6920" width="12.85546875" style="3" bestFit="1" customWidth="1"/>
    <col min="6921" max="7167" width="11.42578125" style="3"/>
    <col min="7168" max="7168" width="27" style="3" customWidth="1"/>
    <col min="7169" max="7169" width="64.85546875" style="3" customWidth="1"/>
    <col min="7170" max="7170" width="24" style="3" customWidth="1"/>
    <col min="7171" max="7172" width="15.7109375" style="3" customWidth="1"/>
    <col min="7173" max="7173" width="17.42578125" style="3" customWidth="1"/>
    <col min="7174" max="7174" width="18.7109375" style="3" customWidth="1"/>
    <col min="7175" max="7175" width="21.42578125" style="3" customWidth="1"/>
    <col min="7176" max="7176" width="12.85546875" style="3" bestFit="1" customWidth="1"/>
    <col min="7177" max="7423" width="11.42578125" style="3"/>
    <col min="7424" max="7424" width="27" style="3" customWidth="1"/>
    <col min="7425" max="7425" width="64.85546875" style="3" customWidth="1"/>
    <col min="7426" max="7426" width="24" style="3" customWidth="1"/>
    <col min="7427" max="7428" width="15.7109375" style="3" customWidth="1"/>
    <col min="7429" max="7429" width="17.42578125" style="3" customWidth="1"/>
    <col min="7430" max="7430" width="18.7109375" style="3" customWidth="1"/>
    <col min="7431" max="7431" width="21.42578125" style="3" customWidth="1"/>
    <col min="7432" max="7432" width="12.85546875" style="3" bestFit="1" customWidth="1"/>
    <col min="7433" max="7679" width="11.42578125" style="3"/>
    <col min="7680" max="7680" width="27" style="3" customWidth="1"/>
    <col min="7681" max="7681" width="64.85546875" style="3" customWidth="1"/>
    <col min="7682" max="7682" width="24" style="3" customWidth="1"/>
    <col min="7683" max="7684" width="15.7109375" style="3" customWidth="1"/>
    <col min="7685" max="7685" width="17.42578125" style="3" customWidth="1"/>
    <col min="7686" max="7686" width="18.7109375" style="3" customWidth="1"/>
    <col min="7687" max="7687" width="21.42578125" style="3" customWidth="1"/>
    <col min="7688" max="7688" width="12.85546875" style="3" bestFit="1" customWidth="1"/>
    <col min="7689" max="7935" width="11.42578125" style="3"/>
    <col min="7936" max="7936" width="27" style="3" customWidth="1"/>
    <col min="7937" max="7937" width="64.85546875" style="3" customWidth="1"/>
    <col min="7938" max="7938" width="24" style="3" customWidth="1"/>
    <col min="7939" max="7940" width="15.7109375" style="3" customWidth="1"/>
    <col min="7941" max="7941" width="17.42578125" style="3" customWidth="1"/>
    <col min="7942" max="7942" width="18.7109375" style="3" customWidth="1"/>
    <col min="7943" max="7943" width="21.42578125" style="3" customWidth="1"/>
    <col min="7944" max="7944" width="12.85546875" style="3" bestFit="1" customWidth="1"/>
    <col min="7945" max="8191" width="11.42578125" style="3"/>
    <col min="8192" max="8192" width="27" style="3" customWidth="1"/>
    <col min="8193" max="8193" width="64.85546875" style="3" customWidth="1"/>
    <col min="8194" max="8194" width="24" style="3" customWidth="1"/>
    <col min="8195" max="8196" width="15.7109375" style="3" customWidth="1"/>
    <col min="8197" max="8197" width="17.42578125" style="3" customWidth="1"/>
    <col min="8198" max="8198" width="18.7109375" style="3" customWidth="1"/>
    <col min="8199" max="8199" width="21.42578125" style="3" customWidth="1"/>
    <col min="8200" max="8200" width="12.85546875" style="3" bestFit="1" customWidth="1"/>
    <col min="8201" max="8447" width="11.42578125" style="3"/>
    <col min="8448" max="8448" width="27" style="3" customWidth="1"/>
    <col min="8449" max="8449" width="64.85546875" style="3" customWidth="1"/>
    <col min="8450" max="8450" width="24" style="3" customWidth="1"/>
    <col min="8451" max="8452" width="15.7109375" style="3" customWidth="1"/>
    <col min="8453" max="8453" width="17.42578125" style="3" customWidth="1"/>
    <col min="8454" max="8454" width="18.7109375" style="3" customWidth="1"/>
    <col min="8455" max="8455" width="21.42578125" style="3" customWidth="1"/>
    <col min="8456" max="8456" width="12.85546875" style="3" bestFit="1" customWidth="1"/>
    <col min="8457" max="8703" width="11.42578125" style="3"/>
    <col min="8704" max="8704" width="27" style="3" customWidth="1"/>
    <col min="8705" max="8705" width="64.85546875" style="3" customWidth="1"/>
    <col min="8706" max="8706" width="24" style="3" customWidth="1"/>
    <col min="8707" max="8708" width="15.7109375" style="3" customWidth="1"/>
    <col min="8709" max="8709" width="17.42578125" style="3" customWidth="1"/>
    <col min="8710" max="8710" width="18.7109375" style="3" customWidth="1"/>
    <col min="8711" max="8711" width="21.42578125" style="3" customWidth="1"/>
    <col min="8712" max="8712" width="12.85546875" style="3" bestFit="1" customWidth="1"/>
    <col min="8713" max="8959" width="11.42578125" style="3"/>
    <col min="8960" max="8960" width="27" style="3" customWidth="1"/>
    <col min="8961" max="8961" width="64.85546875" style="3" customWidth="1"/>
    <col min="8962" max="8962" width="24" style="3" customWidth="1"/>
    <col min="8963" max="8964" width="15.7109375" style="3" customWidth="1"/>
    <col min="8965" max="8965" width="17.42578125" style="3" customWidth="1"/>
    <col min="8966" max="8966" width="18.7109375" style="3" customWidth="1"/>
    <col min="8967" max="8967" width="21.42578125" style="3" customWidth="1"/>
    <col min="8968" max="8968" width="12.85546875" style="3" bestFit="1" customWidth="1"/>
    <col min="8969" max="9215" width="11.42578125" style="3"/>
    <col min="9216" max="9216" width="27" style="3" customWidth="1"/>
    <col min="9217" max="9217" width="64.85546875" style="3" customWidth="1"/>
    <col min="9218" max="9218" width="24" style="3" customWidth="1"/>
    <col min="9219" max="9220" width="15.7109375" style="3" customWidth="1"/>
    <col min="9221" max="9221" width="17.42578125" style="3" customWidth="1"/>
    <col min="9222" max="9222" width="18.7109375" style="3" customWidth="1"/>
    <col min="9223" max="9223" width="21.42578125" style="3" customWidth="1"/>
    <col min="9224" max="9224" width="12.85546875" style="3" bestFit="1" customWidth="1"/>
    <col min="9225" max="9471" width="11.42578125" style="3"/>
    <col min="9472" max="9472" width="27" style="3" customWidth="1"/>
    <col min="9473" max="9473" width="64.85546875" style="3" customWidth="1"/>
    <col min="9474" max="9474" width="24" style="3" customWidth="1"/>
    <col min="9475" max="9476" width="15.7109375" style="3" customWidth="1"/>
    <col min="9477" max="9477" width="17.42578125" style="3" customWidth="1"/>
    <col min="9478" max="9478" width="18.7109375" style="3" customWidth="1"/>
    <col min="9479" max="9479" width="21.42578125" style="3" customWidth="1"/>
    <col min="9480" max="9480" width="12.85546875" style="3" bestFit="1" customWidth="1"/>
    <col min="9481" max="9727" width="11.42578125" style="3"/>
    <col min="9728" max="9728" width="27" style="3" customWidth="1"/>
    <col min="9729" max="9729" width="64.85546875" style="3" customWidth="1"/>
    <col min="9730" max="9730" width="24" style="3" customWidth="1"/>
    <col min="9731" max="9732" width="15.7109375" style="3" customWidth="1"/>
    <col min="9733" max="9733" width="17.42578125" style="3" customWidth="1"/>
    <col min="9734" max="9734" width="18.7109375" style="3" customWidth="1"/>
    <col min="9735" max="9735" width="21.42578125" style="3" customWidth="1"/>
    <col min="9736" max="9736" width="12.85546875" style="3" bestFit="1" customWidth="1"/>
    <col min="9737" max="9983" width="11.42578125" style="3"/>
    <col min="9984" max="9984" width="27" style="3" customWidth="1"/>
    <col min="9985" max="9985" width="64.85546875" style="3" customWidth="1"/>
    <col min="9986" max="9986" width="24" style="3" customWidth="1"/>
    <col min="9987" max="9988" width="15.7109375" style="3" customWidth="1"/>
    <col min="9989" max="9989" width="17.42578125" style="3" customWidth="1"/>
    <col min="9990" max="9990" width="18.7109375" style="3" customWidth="1"/>
    <col min="9991" max="9991" width="21.42578125" style="3" customWidth="1"/>
    <col min="9992" max="9992" width="12.85546875" style="3" bestFit="1" customWidth="1"/>
    <col min="9993" max="10239" width="11.42578125" style="3"/>
    <col min="10240" max="10240" width="27" style="3" customWidth="1"/>
    <col min="10241" max="10241" width="64.85546875" style="3" customWidth="1"/>
    <col min="10242" max="10242" width="24" style="3" customWidth="1"/>
    <col min="10243" max="10244" width="15.7109375" style="3" customWidth="1"/>
    <col min="10245" max="10245" width="17.42578125" style="3" customWidth="1"/>
    <col min="10246" max="10246" width="18.7109375" style="3" customWidth="1"/>
    <col min="10247" max="10247" width="21.42578125" style="3" customWidth="1"/>
    <col min="10248" max="10248" width="12.85546875" style="3" bestFit="1" customWidth="1"/>
    <col min="10249" max="10495" width="11.42578125" style="3"/>
    <col min="10496" max="10496" width="27" style="3" customWidth="1"/>
    <col min="10497" max="10497" width="64.85546875" style="3" customWidth="1"/>
    <col min="10498" max="10498" width="24" style="3" customWidth="1"/>
    <col min="10499" max="10500" width="15.7109375" style="3" customWidth="1"/>
    <col min="10501" max="10501" width="17.42578125" style="3" customWidth="1"/>
    <col min="10502" max="10502" width="18.7109375" style="3" customWidth="1"/>
    <col min="10503" max="10503" width="21.42578125" style="3" customWidth="1"/>
    <col min="10504" max="10504" width="12.85546875" style="3" bestFit="1" customWidth="1"/>
    <col min="10505" max="10751" width="11.42578125" style="3"/>
    <col min="10752" max="10752" width="27" style="3" customWidth="1"/>
    <col min="10753" max="10753" width="64.85546875" style="3" customWidth="1"/>
    <col min="10754" max="10754" width="24" style="3" customWidth="1"/>
    <col min="10755" max="10756" width="15.7109375" style="3" customWidth="1"/>
    <col min="10757" max="10757" width="17.42578125" style="3" customWidth="1"/>
    <col min="10758" max="10758" width="18.7109375" style="3" customWidth="1"/>
    <col min="10759" max="10759" width="21.42578125" style="3" customWidth="1"/>
    <col min="10760" max="10760" width="12.85546875" style="3" bestFit="1" customWidth="1"/>
    <col min="10761" max="11007" width="11.42578125" style="3"/>
    <col min="11008" max="11008" width="27" style="3" customWidth="1"/>
    <col min="11009" max="11009" width="64.85546875" style="3" customWidth="1"/>
    <col min="11010" max="11010" width="24" style="3" customWidth="1"/>
    <col min="11011" max="11012" width="15.7109375" style="3" customWidth="1"/>
    <col min="11013" max="11013" width="17.42578125" style="3" customWidth="1"/>
    <col min="11014" max="11014" width="18.7109375" style="3" customWidth="1"/>
    <col min="11015" max="11015" width="21.42578125" style="3" customWidth="1"/>
    <col min="11016" max="11016" width="12.85546875" style="3" bestFit="1" customWidth="1"/>
    <col min="11017" max="11263" width="11.42578125" style="3"/>
    <col min="11264" max="11264" width="27" style="3" customWidth="1"/>
    <col min="11265" max="11265" width="64.85546875" style="3" customWidth="1"/>
    <col min="11266" max="11266" width="24" style="3" customWidth="1"/>
    <col min="11267" max="11268" width="15.7109375" style="3" customWidth="1"/>
    <col min="11269" max="11269" width="17.42578125" style="3" customWidth="1"/>
    <col min="11270" max="11270" width="18.7109375" style="3" customWidth="1"/>
    <col min="11271" max="11271" width="21.42578125" style="3" customWidth="1"/>
    <col min="11272" max="11272" width="12.85546875" style="3" bestFit="1" customWidth="1"/>
    <col min="11273" max="11519" width="11.42578125" style="3"/>
    <col min="11520" max="11520" width="27" style="3" customWidth="1"/>
    <col min="11521" max="11521" width="64.85546875" style="3" customWidth="1"/>
    <col min="11522" max="11522" width="24" style="3" customWidth="1"/>
    <col min="11523" max="11524" width="15.7109375" style="3" customWidth="1"/>
    <col min="11525" max="11525" width="17.42578125" style="3" customWidth="1"/>
    <col min="11526" max="11526" width="18.7109375" style="3" customWidth="1"/>
    <col min="11527" max="11527" width="21.42578125" style="3" customWidth="1"/>
    <col min="11528" max="11528" width="12.85546875" style="3" bestFit="1" customWidth="1"/>
    <col min="11529" max="11775" width="11.42578125" style="3"/>
    <col min="11776" max="11776" width="27" style="3" customWidth="1"/>
    <col min="11777" max="11777" width="64.85546875" style="3" customWidth="1"/>
    <col min="11778" max="11778" width="24" style="3" customWidth="1"/>
    <col min="11779" max="11780" width="15.7109375" style="3" customWidth="1"/>
    <col min="11781" max="11781" width="17.42578125" style="3" customWidth="1"/>
    <col min="11782" max="11782" width="18.7109375" style="3" customWidth="1"/>
    <col min="11783" max="11783" width="21.42578125" style="3" customWidth="1"/>
    <col min="11784" max="11784" width="12.85546875" style="3" bestFit="1" customWidth="1"/>
    <col min="11785" max="12031" width="11.42578125" style="3"/>
    <col min="12032" max="12032" width="27" style="3" customWidth="1"/>
    <col min="12033" max="12033" width="64.85546875" style="3" customWidth="1"/>
    <col min="12034" max="12034" width="24" style="3" customWidth="1"/>
    <col min="12035" max="12036" width="15.7109375" style="3" customWidth="1"/>
    <col min="12037" max="12037" width="17.42578125" style="3" customWidth="1"/>
    <col min="12038" max="12038" width="18.7109375" style="3" customWidth="1"/>
    <col min="12039" max="12039" width="21.42578125" style="3" customWidth="1"/>
    <col min="12040" max="12040" width="12.85546875" style="3" bestFit="1" customWidth="1"/>
    <col min="12041" max="12287" width="11.42578125" style="3"/>
    <col min="12288" max="12288" width="27" style="3" customWidth="1"/>
    <col min="12289" max="12289" width="64.85546875" style="3" customWidth="1"/>
    <col min="12290" max="12290" width="24" style="3" customWidth="1"/>
    <col min="12291" max="12292" width="15.7109375" style="3" customWidth="1"/>
    <col min="12293" max="12293" width="17.42578125" style="3" customWidth="1"/>
    <col min="12294" max="12294" width="18.7109375" style="3" customWidth="1"/>
    <col min="12295" max="12295" width="21.42578125" style="3" customWidth="1"/>
    <col min="12296" max="12296" width="12.85546875" style="3" bestFit="1" customWidth="1"/>
    <col min="12297" max="12543" width="11.42578125" style="3"/>
    <col min="12544" max="12544" width="27" style="3" customWidth="1"/>
    <col min="12545" max="12545" width="64.85546875" style="3" customWidth="1"/>
    <col min="12546" max="12546" width="24" style="3" customWidth="1"/>
    <col min="12547" max="12548" width="15.7109375" style="3" customWidth="1"/>
    <col min="12549" max="12549" width="17.42578125" style="3" customWidth="1"/>
    <col min="12550" max="12550" width="18.7109375" style="3" customWidth="1"/>
    <col min="12551" max="12551" width="21.42578125" style="3" customWidth="1"/>
    <col min="12552" max="12552" width="12.85546875" style="3" bestFit="1" customWidth="1"/>
    <col min="12553" max="12799" width="11.42578125" style="3"/>
    <col min="12800" max="12800" width="27" style="3" customWidth="1"/>
    <col min="12801" max="12801" width="64.85546875" style="3" customWidth="1"/>
    <col min="12802" max="12802" width="24" style="3" customWidth="1"/>
    <col min="12803" max="12804" width="15.7109375" style="3" customWidth="1"/>
    <col min="12805" max="12805" width="17.42578125" style="3" customWidth="1"/>
    <col min="12806" max="12806" width="18.7109375" style="3" customWidth="1"/>
    <col min="12807" max="12807" width="21.42578125" style="3" customWidth="1"/>
    <col min="12808" max="12808" width="12.85546875" style="3" bestFit="1" customWidth="1"/>
    <col min="12809" max="13055" width="11.42578125" style="3"/>
    <col min="13056" max="13056" width="27" style="3" customWidth="1"/>
    <col min="13057" max="13057" width="64.85546875" style="3" customWidth="1"/>
    <col min="13058" max="13058" width="24" style="3" customWidth="1"/>
    <col min="13059" max="13060" width="15.7109375" style="3" customWidth="1"/>
    <col min="13061" max="13061" width="17.42578125" style="3" customWidth="1"/>
    <col min="13062" max="13062" width="18.7109375" style="3" customWidth="1"/>
    <col min="13063" max="13063" width="21.42578125" style="3" customWidth="1"/>
    <col min="13064" max="13064" width="12.85546875" style="3" bestFit="1" customWidth="1"/>
    <col min="13065" max="13311" width="11.42578125" style="3"/>
    <col min="13312" max="13312" width="27" style="3" customWidth="1"/>
    <col min="13313" max="13313" width="64.85546875" style="3" customWidth="1"/>
    <col min="13314" max="13314" width="24" style="3" customWidth="1"/>
    <col min="13315" max="13316" width="15.7109375" style="3" customWidth="1"/>
    <col min="13317" max="13317" width="17.42578125" style="3" customWidth="1"/>
    <col min="13318" max="13318" width="18.7109375" style="3" customWidth="1"/>
    <col min="13319" max="13319" width="21.42578125" style="3" customWidth="1"/>
    <col min="13320" max="13320" width="12.85546875" style="3" bestFit="1" customWidth="1"/>
    <col min="13321" max="13567" width="11.42578125" style="3"/>
    <col min="13568" max="13568" width="27" style="3" customWidth="1"/>
    <col min="13569" max="13569" width="64.85546875" style="3" customWidth="1"/>
    <col min="13570" max="13570" width="24" style="3" customWidth="1"/>
    <col min="13571" max="13572" width="15.7109375" style="3" customWidth="1"/>
    <col min="13573" max="13573" width="17.42578125" style="3" customWidth="1"/>
    <col min="13574" max="13574" width="18.7109375" style="3" customWidth="1"/>
    <col min="13575" max="13575" width="21.42578125" style="3" customWidth="1"/>
    <col min="13576" max="13576" width="12.85546875" style="3" bestFit="1" customWidth="1"/>
    <col min="13577" max="13823" width="11.42578125" style="3"/>
    <col min="13824" max="13824" width="27" style="3" customWidth="1"/>
    <col min="13825" max="13825" width="64.85546875" style="3" customWidth="1"/>
    <col min="13826" max="13826" width="24" style="3" customWidth="1"/>
    <col min="13827" max="13828" width="15.7109375" style="3" customWidth="1"/>
    <col min="13829" max="13829" width="17.42578125" style="3" customWidth="1"/>
    <col min="13830" max="13830" width="18.7109375" style="3" customWidth="1"/>
    <col min="13831" max="13831" width="21.42578125" style="3" customWidth="1"/>
    <col min="13832" max="13832" width="12.85546875" style="3" bestFit="1" customWidth="1"/>
    <col min="13833" max="14079" width="11.42578125" style="3"/>
    <col min="14080" max="14080" width="27" style="3" customWidth="1"/>
    <col min="14081" max="14081" width="64.85546875" style="3" customWidth="1"/>
    <col min="14082" max="14082" width="24" style="3" customWidth="1"/>
    <col min="14083" max="14084" width="15.7109375" style="3" customWidth="1"/>
    <col min="14085" max="14085" width="17.42578125" style="3" customWidth="1"/>
    <col min="14086" max="14086" width="18.7109375" style="3" customWidth="1"/>
    <col min="14087" max="14087" width="21.42578125" style="3" customWidth="1"/>
    <col min="14088" max="14088" width="12.85546875" style="3" bestFit="1" customWidth="1"/>
    <col min="14089" max="14335" width="11.42578125" style="3"/>
    <col min="14336" max="14336" width="27" style="3" customWidth="1"/>
    <col min="14337" max="14337" width="64.85546875" style="3" customWidth="1"/>
    <col min="14338" max="14338" width="24" style="3" customWidth="1"/>
    <col min="14339" max="14340" width="15.7109375" style="3" customWidth="1"/>
    <col min="14341" max="14341" width="17.42578125" style="3" customWidth="1"/>
    <col min="14342" max="14342" width="18.7109375" style="3" customWidth="1"/>
    <col min="14343" max="14343" width="21.42578125" style="3" customWidth="1"/>
    <col min="14344" max="14344" width="12.85546875" style="3" bestFit="1" customWidth="1"/>
    <col min="14345" max="14591" width="11.42578125" style="3"/>
    <col min="14592" max="14592" width="27" style="3" customWidth="1"/>
    <col min="14593" max="14593" width="64.85546875" style="3" customWidth="1"/>
    <col min="14594" max="14594" width="24" style="3" customWidth="1"/>
    <col min="14595" max="14596" width="15.7109375" style="3" customWidth="1"/>
    <col min="14597" max="14597" width="17.42578125" style="3" customWidth="1"/>
    <col min="14598" max="14598" width="18.7109375" style="3" customWidth="1"/>
    <col min="14599" max="14599" width="21.42578125" style="3" customWidth="1"/>
    <col min="14600" max="14600" width="12.85546875" style="3" bestFit="1" customWidth="1"/>
    <col min="14601" max="14847" width="11.42578125" style="3"/>
    <col min="14848" max="14848" width="27" style="3" customWidth="1"/>
    <col min="14849" max="14849" width="64.85546875" style="3" customWidth="1"/>
    <col min="14850" max="14850" width="24" style="3" customWidth="1"/>
    <col min="14851" max="14852" width="15.7109375" style="3" customWidth="1"/>
    <col min="14853" max="14853" width="17.42578125" style="3" customWidth="1"/>
    <col min="14854" max="14854" width="18.7109375" style="3" customWidth="1"/>
    <col min="14855" max="14855" width="21.42578125" style="3" customWidth="1"/>
    <col min="14856" max="14856" width="12.85546875" style="3" bestFit="1" customWidth="1"/>
    <col min="14857" max="15103" width="11.42578125" style="3"/>
    <col min="15104" max="15104" width="27" style="3" customWidth="1"/>
    <col min="15105" max="15105" width="64.85546875" style="3" customWidth="1"/>
    <col min="15106" max="15106" width="24" style="3" customWidth="1"/>
    <col min="15107" max="15108" width="15.7109375" style="3" customWidth="1"/>
    <col min="15109" max="15109" width="17.42578125" style="3" customWidth="1"/>
    <col min="15110" max="15110" width="18.7109375" style="3" customWidth="1"/>
    <col min="15111" max="15111" width="21.42578125" style="3" customWidth="1"/>
    <col min="15112" max="15112" width="12.85546875" style="3" bestFit="1" customWidth="1"/>
    <col min="15113" max="15359" width="11.42578125" style="3"/>
    <col min="15360" max="15360" width="27" style="3" customWidth="1"/>
    <col min="15361" max="15361" width="64.85546875" style="3" customWidth="1"/>
    <col min="15362" max="15362" width="24" style="3" customWidth="1"/>
    <col min="15363" max="15364" width="15.7109375" style="3" customWidth="1"/>
    <col min="15365" max="15365" width="17.42578125" style="3" customWidth="1"/>
    <col min="15366" max="15366" width="18.7109375" style="3" customWidth="1"/>
    <col min="15367" max="15367" width="21.42578125" style="3" customWidth="1"/>
    <col min="15368" max="15368" width="12.85546875" style="3" bestFit="1" customWidth="1"/>
    <col min="15369" max="15615" width="11.42578125" style="3"/>
    <col min="15616" max="15616" width="27" style="3" customWidth="1"/>
    <col min="15617" max="15617" width="64.85546875" style="3" customWidth="1"/>
    <col min="15618" max="15618" width="24" style="3" customWidth="1"/>
    <col min="15619" max="15620" width="15.7109375" style="3" customWidth="1"/>
    <col min="15621" max="15621" width="17.42578125" style="3" customWidth="1"/>
    <col min="15622" max="15622" width="18.7109375" style="3" customWidth="1"/>
    <col min="15623" max="15623" width="21.42578125" style="3" customWidth="1"/>
    <col min="15624" max="15624" width="12.85546875" style="3" bestFit="1" customWidth="1"/>
    <col min="15625" max="15871" width="11.42578125" style="3"/>
    <col min="15872" max="15872" width="27" style="3" customWidth="1"/>
    <col min="15873" max="15873" width="64.85546875" style="3" customWidth="1"/>
    <col min="15874" max="15874" width="24" style="3" customWidth="1"/>
    <col min="15875" max="15876" width="15.7109375" style="3" customWidth="1"/>
    <col min="15877" max="15877" width="17.42578125" style="3" customWidth="1"/>
    <col min="15878" max="15878" width="18.7109375" style="3" customWidth="1"/>
    <col min="15879" max="15879" width="21.42578125" style="3" customWidth="1"/>
    <col min="15880" max="15880" width="12.85546875" style="3" bestFit="1" customWidth="1"/>
    <col min="15881" max="16127" width="11.42578125" style="3"/>
    <col min="16128" max="16128" width="27" style="3" customWidth="1"/>
    <col min="16129" max="16129" width="64.85546875" style="3" customWidth="1"/>
    <col min="16130" max="16130" width="24" style="3" customWidth="1"/>
    <col min="16131" max="16132" width="15.7109375" style="3" customWidth="1"/>
    <col min="16133" max="16133" width="17.42578125" style="3" customWidth="1"/>
    <col min="16134" max="16134" width="18.7109375" style="3" customWidth="1"/>
    <col min="16135" max="16135" width="21.42578125" style="3" customWidth="1"/>
    <col min="16136" max="16136" width="12.85546875" style="3" bestFit="1" customWidth="1"/>
    <col min="16137" max="16384" width="11.42578125" style="3"/>
  </cols>
  <sheetData>
    <row r="1" spans="1:13" s="1" customFormat="1" ht="12" x14ac:dyDescent="0.25">
      <c r="A1" s="180" t="s">
        <v>0</v>
      </c>
      <c r="B1" s="499" t="s">
        <v>630</v>
      </c>
      <c r="C1" s="499"/>
      <c r="D1" s="499"/>
      <c r="E1" s="499"/>
      <c r="F1" s="499"/>
      <c r="G1" s="499"/>
      <c r="H1" s="500" t="s">
        <v>1</v>
      </c>
    </row>
    <row r="2" spans="1:13" s="1" customFormat="1" ht="12" x14ac:dyDescent="0.25">
      <c r="A2" s="79" t="s">
        <v>2</v>
      </c>
      <c r="B2" s="499"/>
      <c r="C2" s="499"/>
      <c r="D2" s="499"/>
      <c r="E2" s="499"/>
      <c r="F2" s="499"/>
      <c r="G2" s="499"/>
      <c r="H2" s="501"/>
    </row>
    <row r="3" spans="1:13" s="1" customFormat="1" ht="12" x14ac:dyDescent="0.25">
      <c r="A3" s="79" t="s">
        <v>3</v>
      </c>
      <c r="B3" s="499" t="s">
        <v>37</v>
      </c>
      <c r="C3" s="499"/>
      <c r="D3" s="499"/>
      <c r="E3" s="499"/>
      <c r="F3" s="499"/>
      <c r="G3" s="499"/>
      <c r="H3" s="501"/>
    </row>
    <row r="4" spans="1:13" s="1" customFormat="1" ht="12" x14ac:dyDescent="0.25">
      <c r="A4" s="79" t="s">
        <v>4</v>
      </c>
      <c r="B4" s="499"/>
      <c r="C4" s="499"/>
      <c r="D4" s="499"/>
      <c r="E4" s="499"/>
      <c r="F4" s="499"/>
      <c r="G4" s="499"/>
      <c r="H4" s="502"/>
    </row>
    <row r="5" spans="1:13" s="1" customFormat="1" ht="12" x14ac:dyDescent="0.25">
      <c r="A5" s="503" t="s">
        <v>1177</v>
      </c>
      <c r="B5" s="503"/>
      <c r="C5" s="503"/>
      <c r="D5" s="503"/>
      <c r="E5" s="503"/>
      <c r="F5" s="503"/>
      <c r="G5" s="503"/>
      <c r="H5" s="503"/>
    </row>
    <row r="6" spans="1:13" s="1" customFormat="1" ht="12" x14ac:dyDescent="0.25">
      <c r="A6" s="503" t="s">
        <v>953</v>
      </c>
      <c r="B6" s="503"/>
      <c r="C6" s="503"/>
      <c r="D6" s="503"/>
      <c r="E6" s="503"/>
      <c r="F6" s="503"/>
      <c r="G6" s="503"/>
      <c r="H6" s="503"/>
    </row>
    <row r="7" spans="1:13" s="1" customFormat="1" ht="12" x14ac:dyDescent="0.25">
      <c r="A7" s="496" t="s">
        <v>954</v>
      </c>
      <c r="B7" s="496"/>
      <c r="C7" s="496"/>
      <c r="D7" s="496"/>
      <c r="E7" s="496"/>
      <c r="F7" s="496"/>
      <c r="G7" s="497" t="s">
        <v>632</v>
      </c>
      <c r="H7" s="498"/>
    </row>
    <row r="8" spans="1:13" s="1" customFormat="1" ht="12" x14ac:dyDescent="0.25">
      <c r="A8" s="496" t="s">
        <v>955</v>
      </c>
      <c r="B8" s="496"/>
      <c r="C8" s="496"/>
      <c r="D8" s="496"/>
      <c r="E8" s="511" t="s">
        <v>634</v>
      </c>
      <c r="F8" s="512"/>
      <c r="G8" s="512"/>
      <c r="H8" s="513"/>
    </row>
    <row r="9" spans="1:13" s="1" customFormat="1" ht="12" x14ac:dyDescent="0.25">
      <c r="A9" s="514" t="s">
        <v>956</v>
      </c>
      <c r="B9" s="676"/>
      <c r="C9" s="677"/>
      <c r="D9" s="523" t="s">
        <v>135</v>
      </c>
      <c r="E9" s="524"/>
      <c r="F9" s="524"/>
      <c r="G9" s="524"/>
      <c r="H9" s="525"/>
    </row>
    <row r="10" spans="1:13" s="1" customFormat="1" ht="12" x14ac:dyDescent="0.25">
      <c r="A10" s="678"/>
      <c r="B10" s="679"/>
      <c r="C10" s="680"/>
      <c r="D10" s="78" t="s">
        <v>5</v>
      </c>
      <c r="E10" s="78" t="s">
        <v>6</v>
      </c>
      <c r="F10" s="78" t="s">
        <v>7</v>
      </c>
      <c r="G10" s="78" t="s">
        <v>8</v>
      </c>
      <c r="H10" s="78" t="s">
        <v>9</v>
      </c>
    </row>
    <row r="11" spans="1:13" s="1" customFormat="1" ht="12" x14ac:dyDescent="0.25">
      <c r="A11" s="681"/>
      <c r="B11" s="682"/>
      <c r="C11" s="683"/>
      <c r="D11" s="412">
        <v>0.24</v>
      </c>
      <c r="E11" s="412">
        <v>0.24</v>
      </c>
      <c r="F11" s="412">
        <v>0.24</v>
      </c>
      <c r="G11" s="412">
        <v>0.24</v>
      </c>
      <c r="H11" s="412">
        <v>0.96</v>
      </c>
      <c r="I11" s="462"/>
      <c r="J11" s="462"/>
      <c r="K11" s="462"/>
      <c r="L11" s="462"/>
      <c r="M11" s="462"/>
    </row>
    <row r="12" spans="1:13" s="1" customFormat="1" ht="12" x14ac:dyDescent="0.25">
      <c r="A12" s="511" t="s">
        <v>957</v>
      </c>
      <c r="B12" s="513"/>
      <c r="C12" s="511" t="s">
        <v>637</v>
      </c>
      <c r="D12" s="512"/>
      <c r="E12" s="513"/>
      <c r="F12" s="724" t="s">
        <v>958</v>
      </c>
      <c r="G12" s="725"/>
      <c r="H12" s="726"/>
    </row>
    <row r="13" spans="1:13" s="2" customFormat="1" ht="24" x14ac:dyDescent="0.25">
      <c r="A13" s="78" t="s">
        <v>10</v>
      </c>
      <c r="B13" s="77" t="s">
        <v>11</v>
      </c>
      <c r="C13" s="78" t="s">
        <v>12</v>
      </c>
      <c r="D13" s="78" t="s">
        <v>13</v>
      </c>
      <c r="E13" s="78" t="s">
        <v>14</v>
      </c>
      <c r="F13" s="78" t="s">
        <v>15</v>
      </c>
      <c r="G13" s="78" t="s">
        <v>16</v>
      </c>
      <c r="H13" s="78" t="s">
        <v>17</v>
      </c>
    </row>
    <row r="14" spans="1:13" s="2" customFormat="1" ht="12" x14ac:dyDescent="0.25">
      <c r="A14" s="745" t="s">
        <v>959</v>
      </c>
      <c r="B14" s="747"/>
      <c r="C14" s="747"/>
      <c r="D14" s="747"/>
      <c r="E14" s="747"/>
      <c r="F14" s="747"/>
      <c r="G14" s="747"/>
      <c r="H14" s="746"/>
    </row>
    <row r="15" spans="1:13" s="2" customFormat="1" ht="87.75" customHeight="1" x14ac:dyDescent="0.25">
      <c r="A15" s="413" t="s">
        <v>960</v>
      </c>
      <c r="B15" s="414" t="s">
        <v>1181</v>
      </c>
      <c r="C15" s="415" t="s">
        <v>961</v>
      </c>
      <c r="D15" s="416">
        <v>44562</v>
      </c>
      <c r="E15" s="417">
        <v>44650</v>
      </c>
      <c r="F15" s="415">
        <v>1</v>
      </c>
      <c r="G15" s="418">
        <v>22037460.130410284</v>
      </c>
      <c r="H15" s="415"/>
    </row>
    <row r="16" spans="1:13" s="2" customFormat="1" ht="96" customHeight="1" x14ac:dyDescent="0.25">
      <c r="A16" s="413" t="s">
        <v>962</v>
      </c>
      <c r="B16" s="413" t="s">
        <v>1182</v>
      </c>
      <c r="C16" s="415" t="s">
        <v>961</v>
      </c>
      <c r="D16" s="416">
        <v>44652</v>
      </c>
      <c r="E16" s="416">
        <v>44681</v>
      </c>
      <c r="F16" s="415">
        <v>1</v>
      </c>
      <c r="G16" s="418">
        <v>1110463.3298245405</v>
      </c>
      <c r="H16" s="415"/>
    </row>
    <row r="17" spans="1:8" s="2" customFormat="1" ht="98.25" customHeight="1" x14ac:dyDescent="0.25">
      <c r="A17" s="413" t="s">
        <v>963</v>
      </c>
      <c r="B17" s="413" t="s">
        <v>1183</v>
      </c>
      <c r="C17" s="415" t="s">
        <v>961</v>
      </c>
      <c r="D17" s="416">
        <v>44682</v>
      </c>
      <c r="E17" s="416">
        <v>44742</v>
      </c>
      <c r="F17" s="415">
        <v>1</v>
      </c>
      <c r="G17" s="418">
        <v>13851257.698329723</v>
      </c>
      <c r="H17" s="415"/>
    </row>
    <row r="18" spans="1:8" s="1" customFormat="1" ht="20.25" customHeight="1" x14ac:dyDescent="0.25">
      <c r="A18" s="499" t="s">
        <v>964</v>
      </c>
      <c r="B18" s="499"/>
      <c r="C18" s="499"/>
      <c r="D18" s="499"/>
      <c r="E18" s="499"/>
      <c r="F18" s="499"/>
      <c r="G18" s="499"/>
      <c r="H18" s="499"/>
    </row>
    <row r="19" spans="1:8" s="2" customFormat="1" ht="24" x14ac:dyDescent="0.25">
      <c r="A19" s="78" t="s">
        <v>10</v>
      </c>
      <c r="B19" s="77" t="s">
        <v>11</v>
      </c>
      <c r="C19" s="78" t="s">
        <v>12</v>
      </c>
      <c r="D19" s="78" t="s">
        <v>13</v>
      </c>
      <c r="E19" s="78" t="s">
        <v>14</v>
      </c>
      <c r="F19" s="78" t="s">
        <v>15</v>
      </c>
      <c r="G19" s="78" t="s">
        <v>16</v>
      </c>
      <c r="H19" s="78" t="s">
        <v>17</v>
      </c>
    </row>
    <row r="20" spans="1:8" s="2" customFormat="1" ht="94.5" customHeight="1" x14ac:dyDescent="0.25">
      <c r="A20" s="419" t="s">
        <v>965</v>
      </c>
      <c r="B20" s="413" t="s">
        <v>1178</v>
      </c>
      <c r="C20" s="415" t="s">
        <v>966</v>
      </c>
      <c r="D20" s="417">
        <v>44562</v>
      </c>
      <c r="E20" s="417">
        <v>44742</v>
      </c>
      <c r="F20" s="415">
        <v>1</v>
      </c>
      <c r="G20" s="418">
        <v>218577285.54574332</v>
      </c>
      <c r="H20" s="415"/>
    </row>
    <row r="21" spans="1:8" s="2" customFormat="1" ht="94.5" customHeight="1" x14ac:dyDescent="0.25">
      <c r="A21" s="419" t="s">
        <v>967</v>
      </c>
      <c r="B21" s="413" t="s">
        <v>1179</v>
      </c>
      <c r="C21" s="415" t="s">
        <v>966</v>
      </c>
      <c r="D21" s="417">
        <v>44743</v>
      </c>
      <c r="E21" s="417">
        <v>44834</v>
      </c>
      <c r="F21" s="415">
        <v>1</v>
      </c>
      <c r="G21" s="418">
        <v>14065064.496144801</v>
      </c>
      <c r="H21" s="415"/>
    </row>
    <row r="22" spans="1:8" s="2" customFormat="1" ht="94.5" customHeight="1" x14ac:dyDescent="0.25">
      <c r="A22" s="419" t="s">
        <v>968</v>
      </c>
      <c r="B22" s="413" t="s">
        <v>1180</v>
      </c>
      <c r="C22" s="415" t="s">
        <v>966</v>
      </c>
      <c r="D22" s="417">
        <v>44835</v>
      </c>
      <c r="E22" s="417">
        <v>44895</v>
      </c>
      <c r="F22" s="415">
        <v>1</v>
      </c>
      <c r="G22" s="418">
        <v>109929553.79099484</v>
      </c>
      <c r="H22" s="415"/>
    </row>
    <row r="23" spans="1:8" s="1" customFormat="1" ht="90.75" customHeight="1" x14ac:dyDescent="0.25">
      <c r="A23" s="506" t="s">
        <v>969</v>
      </c>
      <c r="B23" s="506"/>
      <c r="C23" s="506" t="s">
        <v>970</v>
      </c>
      <c r="D23" s="506"/>
      <c r="E23" s="506"/>
      <c r="F23" s="507" t="s">
        <v>971</v>
      </c>
      <c r="G23" s="508"/>
      <c r="H23" s="509"/>
    </row>
  </sheetData>
  <mergeCells count="20">
    <mergeCell ref="I11:M11"/>
    <mergeCell ref="A14:H14"/>
    <mergeCell ref="A18:H18"/>
    <mergeCell ref="A23:B23"/>
    <mergeCell ref="C23:E23"/>
    <mergeCell ref="F23:H23"/>
    <mergeCell ref="A12:B12"/>
    <mergeCell ref="C12:E12"/>
    <mergeCell ref="F12:H12"/>
    <mergeCell ref="B1:G2"/>
    <mergeCell ref="H1:H4"/>
    <mergeCell ref="B3:G4"/>
    <mergeCell ref="A5:H5"/>
    <mergeCell ref="A6:H6"/>
    <mergeCell ref="A7:F7"/>
    <mergeCell ref="G7:H7"/>
    <mergeCell ref="A8:D8"/>
    <mergeCell ref="E8:H8"/>
    <mergeCell ref="A9:C11"/>
    <mergeCell ref="D9:H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326D7-837B-44D5-A601-340F8AACE012}">
  <dimension ref="A1:N18"/>
  <sheetViews>
    <sheetView workbookViewId="0">
      <selection activeCell="C17" sqref="C17"/>
    </sheetView>
  </sheetViews>
  <sheetFormatPr baseColWidth="10" defaultColWidth="11.42578125" defaultRowHeight="33" customHeight="1" x14ac:dyDescent="0.25"/>
  <cols>
    <col min="1" max="1" width="27" style="3" customWidth="1"/>
    <col min="2" max="2" width="59.140625" style="3" customWidth="1"/>
    <col min="3" max="3" width="32.140625" style="3" customWidth="1"/>
    <col min="4" max="5" width="15.7109375" style="4" customWidth="1"/>
    <col min="6" max="6" width="17.42578125" style="4" customWidth="1"/>
    <col min="7" max="7" width="18.7109375" style="4" customWidth="1"/>
    <col min="8" max="8" width="21.42578125" style="3" customWidth="1"/>
    <col min="9" max="9" width="11.42578125" style="3"/>
    <col min="10" max="10" width="24.85546875" style="3" customWidth="1"/>
    <col min="11" max="12" width="11.42578125" style="3"/>
    <col min="13" max="13" width="12.28515625" style="3" bestFit="1" customWidth="1"/>
    <col min="14" max="256" width="11.42578125" style="3"/>
    <col min="257" max="257" width="27" style="3" customWidth="1"/>
    <col min="258" max="258" width="45.5703125" style="3" customWidth="1"/>
    <col min="259" max="259" width="24" style="3" customWidth="1"/>
    <col min="260" max="261" width="15.7109375" style="3" customWidth="1"/>
    <col min="262" max="262" width="17.42578125" style="3" customWidth="1"/>
    <col min="263" max="263" width="18.7109375" style="3" customWidth="1"/>
    <col min="264" max="264" width="21.42578125" style="3" customWidth="1"/>
    <col min="265" max="512" width="11.42578125" style="3"/>
    <col min="513" max="513" width="27" style="3" customWidth="1"/>
    <col min="514" max="514" width="45.5703125" style="3" customWidth="1"/>
    <col min="515" max="515" width="24" style="3" customWidth="1"/>
    <col min="516" max="517" width="15.7109375" style="3" customWidth="1"/>
    <col min="518" max="518" width="17.42578125" style="3" customWidth="1"/>
    <col min="519" max="519" width="18.7109375" style="3" customWidth="1"/>
    <col min="520" max="520" width="21.42578125" style="3" customWidth="1"/>
    <col min="521" max="768" width="11.42578125" style="3"/>
    <col min="769" max="769" width="27" style="3" customWidth="1"/>
    <col min="770" max="770" width="45.5703125" style="3" customWidth="1"/>
    <col min="771" max="771" width="24" style="3" customWidth="1"/>
    <col min="772" max="773" width="15.7109375" style="3" customWidth="1"/>
    <col min="774" max="774" width="17.42578125" style="3" customWidth="1"/>
    <col min="775" max="775" width="18.7109375" style="3" customWidth="1"/>
    <col min="776" max="776" width="21.42578125" style="3" customWidth="1"/>
    <col min="777" max="1024" width="11.42578125" style="3"/>
    <col min="1025" max="1025" width="27" style="3" customWidth="1"/>
    <col min="1026" max="1026" width="45.5703125" style="3" customWidth="1"/>
    <col min="1027" max="1027" width="24" style="3" customWidth="1"/>
    <col min="1028" max="1029" width="15.7109375" style="3" customWidth="1"/>
    <col min="1030" max="1030" width="17.42578125" style="3" customWidth="1"/>
    <col min="1031" max="1031" width="18.7109375" style="3" customWidth="1"/>
    <col min="1032" max="1032" width="21.42578125" style="3" customWidth="1"/>
    <col min="1033" max="1280" width="11.42578125" style="3"/>
    <col min="1281" max="1281" width="27" style="3" customWidth="1"/>
    <col min="1282" max="1282" width="45.5703125" style="3" customWidth="1"/>
    <col min="1283" max="1283" width="24" style="3" customWidth="1"/>
    <col min="1284" max="1285" width="15.7109375" style="3" customWidth="1"/>
    <col min="1286" max="1286" width="17.42578125" style="3" customWidth="1"/>
    <col min="1287" max="1287" width="18.7109375" style="3" customWidth="1"/>
    <col min="1288" max="1288" width="21.42578125" style="3" customWidth="1"/>
    <col min="1289" max="1536" width="11.42578125" style="3"/>
    <col min="1537" max="1537" width="27" style="3" customWidth="1"/>
    <col min="1538" max="1538" width="45.5703125" style="3" customWidth="1"/>
    <col min="1539" max="1539" width="24" style="3" customWidth="1"/>
    <col min="1540" max="1541" width="15.7109375" style="3" customWidth="1"/>
    <col min="1542" max="1542" width="17.42578125" style="3" customWidth="1"/>
    <col min="1543" max="1543" width="18.7109375" style="3" customWidth="1"/>
    <col min="1544" max="1544" width="21.42578125" style="3" customWidth="1"/>
    <col min="1545" max="1792" width="11.42578125" style="3"/>
    <col min="1793" max="1793" width="27" style="3" customWidth="1"/>
    <col min="1794" max="1794" width="45.5703125" style="3" customWidth="1"/>
    <col min="1795" max="1795" width="24" style="3" customWidth="1"/>
    <col min="1796" max="1797" width="15.7109375" style="3" customWidth="1"/>
    <col min="1798" max="1798" width="17.42578125" style="3" customWidth="1"/>
    <col min="1799" max="1799" width="18.7109375" style="3" customWidth="1"/>
    <col min="1800" max="1800" width="21.42578125" style="3" customWidth="1"/>
    <col min="1801" max="2048" width="11.42578125" style="3"/>
    <col min="2049" max="2049" width="27" style="3" customWidth="1"/>
    <col min="2050" max="2050" width="45.5703125" style="3" customWidth="1"/>
    <col min="2051" max="2051" width="24" style="3" customWidth="1"/>
    <col min="2052" max="2053" width="15.7109375" style="3" customWidth="1"/>
    <col min="2054" max="2054" width="17.42578125" style="3" customWidth="1"/>
    <col min="2055" max="2055" width="18.7109375" style="3" customWidth="1"/>
    <col min="2056" max="2056" width="21.42578125" style="3" customWidth="1"/>
    <col min="2057" max="2304" width="11.42578125" style="3"/>
    <col min="2305" max="2305" width="27" style="3" customWidth="1"/>
    <col min="2306" max="2306" width="45.5703125" style="3" customWidth="1"/>
    <col min="2307" max="2307" width="24" style="3" customWidth="1"/>
    <col min="2308" max="2309" width="15.7109375" style="3" customWidth="1"/>
    <col min="2310" max="2310" width="17.42578125" style="3" customWidth="1"/>
    <col min="2311" max="2311" width="18.7109375" style="3" customWidth="1"/>
    <col min="2312" max="2312" width="21.42578125" style="3" customWidth="1"/>
    <col min="2313" max="2560" width="11.42578125" style="3"/>
    <col min="2561" max="2561" width="27" style="3" customWidth="1"/>
    <col min="2562" max="2562" width="45.5703125" style="3" customWidth="1"/>
    <col min="2563" max="2563" width="24" style="3" customWidth="1"/>
    <col min="2564" max="2565" width="15.7109375" style="3" customWidth="1"/>
    <col min="2566" max="2566" width="17.42578125" style="3" customWidth="1"/>
    <col min="2567" max="2567" width="18.7109375" style="3" customWidth="1"/>
    <col min="2568" max="2568" width="21.42578125" style="3" customWidth="1"/>
    <col min="2569" max="2816" width="11.42578125" style="3"/>
    <col min="2817" max="2817" width="27" style="3" customWidth="1"/>
    <col min="2818" max="2818" width="45.5703125" style="3" customWidth="1"/>
    <col min="2819" max="2819" width="24" style="3" customWidth="1"/>
    <col min="2820" max="2821" width="15.7109375" style="3" customWidth="1"/>
    <col min="2822" max="2822" width="17.42578125" style="3" customWidth="1"/>
    <col min="2823" max="2823" width="18.7109375" style="3" customWidth="1"/>
    <col min="2824" max="2824" width="21.42578125" style="3" customWidth="1"/>
    <col min="2825" max="3072" width="11.42578125" style="3"/>
    <col min="3073" max="3073" width="27" style="3" customWidth="1"/>
    <col min="3074" max="3074" width="45.5703125" style="3" customWidth="1"/>
    <col min="3075" max="3075" width="24" style="3" customWidth="1"/>
    <col min="3076" max="3077" width="15.7109375" style="3" customWidth="1"/>
    <col min="3078" max="3078" width="17.42578125" style="3" customWidth="1"/>
    <col min="3079" max="3079" width="18.7109375" style="3" customWidth="1"/>
    <col min="3080" max="3080" width="21.42578125" style="3" customWidth="1"/>
    <col min="3081" max="3328" width="11.42578125" style="3"/>
    <col min="3329" max="3329" width="27" style="3" customWidth="1"/>
    <col min="3330" max="3330" width="45.5703125" style="3" customWidth="1"/>
    <col min="3331" max="3331" width="24" style="3" customWidth="1"/>
    <col min="3332" max="3333" width="15.7109375" style="3" customWidth="1"/>
    <col min="3334" max="3334" width="17.42578125" style="3" customWidth="1"/>
    <col min="3335" max="3335" width="18.7109375" style="3" customWidth="1"/>
    <col min="3336" max="3336" width="21.42578125" style="3" customWidth="1"/>
    <col min="3337" max="3584" width="11.42578125" style="3"/>
    <col min="3585" max="3585" width="27" style="3" customWidth="1"/>
    <col min="3586" max="3586" width="45.5703125" style="3" customWidth="1"/>
    <col min="3587" max="3587" width="24" style="3" customWidth="1"/>
    <col min="3588" max="3589" width="15.7109375" style="3" customWidth="1"/>
    <col min="3590" max="3590" width="17.42578125" style="3" customWidth="1"/>
    <col min="3591" max="3591" width="18.7109375" style="3" customWidth="1"/>
    <col min="3592" max="3592" width="21.42578125" style="3" customWidth="1"/>
    <col min="3593" max="3840" width="11.42578125" style="3"/>
    <col min="3841" max="3841" width="27" style="3" customWidth="1"/>
    <col min="3842" max="3842" width="45.5703125" style="3" customWidth="1"/>
    <col min="3843" max="3843" width="24" style="3" customWidth="1"/>
    <col min="3844" max="3845" width="15.7109375" style="3" customWidth="1"/>
    <col min="3846" max="3846" width="17.42578125" style="3" customWidth="1"/>
    <col min="3847" max="3847" width="18.7109375" style="3" customWidth="1"/>
    <col min="3848" max="3848" width="21.42578125" style="3" customWidth="1"/>
    <col min="3849" max="4096" width="11.42578125" style="3"/>
    <col min="4097" max="4097" width="27" style="3" customWidth="1"/>
    <col min="4098" max="4098" width="45.5703125" style="3" customWidth="1"/>
    <col min="4099" max="4099" width="24" style="3" customWidth="1"/>
    <col min="4100" max="4101" width="15.7109375" style="3" customWidth="1"/>
    <col min="4102" max="4102" width="17.42578125" style="3" customWidth="1"/>
    <col min="4103" max="4103" width="18.7109375" style="3" customWidth="1"/>
    <col min="4104" max="4104" width="21.42578125" style="3" customWidth="1"/>
    <col min="4105" max="4352" width="11.42578125" style="3"/>
    <col min="4353" max="4353" width="27" style="3" customWidth="1"/>
    <col min="4354" max="4354" width="45.5703125" style="3" customWidth="1"/>
    <col min="4355" max="4355" width="24" style="3" customWidth="1"/>
    <col min="4356" max="4357" width="15.7109375" style="3" customWidth="1"/>
    <col min="4358" max="4358" width="17.42578125" style="3" customWidth="1"/>
    <col min="4359" max="4359" width="18.7109375" style="3" customWidth="1"/>
    <col min="4360" max="4360" width="21.42578125" style="3" customWidth="1"/>
    <col min="4361" max="4608" width="11.42578125" style="3"/>
    <col min="4609" max="4609" width="27" style="3" customWidth="1"/>
    <col min="4610" max="4610" width="45.5703125" style="3" customWidth="1"/>
    <col min="4611" max="4611" width="24" style="3" customWidth="1"/>
    <col min="4612" max="4613" width="15.7109375" style="3" customWidth="1"/>
    <col min="4614" max="4614" width="17.42578125" style="3" customWidth="1"/>
    <col min="4615" max="4615" width="18.7109375" style="3" customWidth="1"/>
    <col min="4616" max="4616" width="21.42578125" style="3" customWidth="1"/>
    <col min="4617" max="4864" width="11.42578125" style="3"/>
    <col min="4865" max="4865" width="27" style="3" customWidth="1"/>
    <col min="4866" max="4866" width="45.5703125" style="3" customWidth="1"/>
    <col min="4867" max="4867" width="24" style="3" customWidth="1"/>
    <col min="4868" max="4869" width="15.7109375" style="3" customWidth="1"/>
    <col min="4870" max="4870" width="17.42578125" style="3" customWidth="1"/>
    <col min="4871" max="4871" width="18.7109375" style="3" customWidth="1"/>
    <col min="4872" max="4872" width="21.42578125" style="3" customWidth="1"/>
    <col min="4873" max="5120" width="11.42578125" style="3"/>
    <col min="5121" max="5121" width="27" style="3" customWidth="1"/>
    <col min="5122" max="5122" width="45.5703125" style="3" customWidth="1"/>
    <col min="5123" max="5123" width="24" style="3" customWidth="1"/>
    <col min="5124" max="5125" width="15.7109375" style="3" customWidth="1"/>
    <col min="5126" max="5126" width="17.42578125" style="3" customWidth="1"/>
    <col min="5127" max="5127" width="18.7109375" style="3" customWidth="1"/>
    <col min="5128" max="5128" width="21.42578125" style="3" customWidth="1"/>
    <col min="5129" max="5376" width="11.42578125" style="3"/>
    <col min="5377" max="5377" width="27" style="3" customWidth="1"/>
    <col min="5378" max="5378" width="45.5703125" style="3" customWidth="1"/>
    <col min="5379" max="5379" width="24" style="3" customWidth="1"/>
    <col min="5380" max="5381" width="15.7109375" style="3" customWidth="1"/>
    <col min="5382" max="5382" width="17.42578125" style="3" customWidth="1"/>
    <col min="5383" max="5383" width="18.7109375" style="3" customWidth="1"/>
    <col min="5384" max="5384" width="21.42578125" style="3" customWidth="1"/>
    <col min="5385" max="5632" width="11.42578125" style="3"/>
    <col min="5633" max="5633" width="27" style="3" customWidth="1"/>
    <col min="5634" max="5634" width="45.5703125" style="3" customWidth="1"/>
    <col min="5635" max="5635" width="24" style="3" customWidth="1"/>
    <col min="5636" max="5637" width="15.7109375" style="3" customWidth="1"/>
    <col min="5638" max="5638" width="17.42578125" style="3" customWidth="1"/>
    <col min="5639" max="5639" width="18.7109375" style="3" customWidth="1"/>
    <col min="5640" max="5640" width="21.42578125" style="3" customWidth="1"/>
    <col min="5641" max="5888" width="11.42578125" style="3"/>
    <col min="5889" max="5889" width="27" style="3" customWidth="1"/>
    <col min="5890" max="5890" width="45.5703125" style="3" customWidth="1"/>
    <col min="5891" max="5891" width="24" style="3" customWidth="1"/>
    <col min="5892" max="5893" width="15.7109375" style="3" customWidth="1"/>
    <col min="5894" max="5894" width="17.42578125" style="3" customWidth="1"/>
    <col min="5895" max="5895" width="18.7109375" style="3" customWidth="1"/>
    <col min="5896" max="5896" width="21.42578125" style="3" customWidth="1"/>
    <col min="5897" max="6144" width="11.42578125" style="3"/>
    <col min="6145" max="6145" width="27" style="3" customWidth="1"/>
    <col min="6146" max="6146" width="45.5703125" style="3" customWidth="1"/>
    <col min="6147" max="6147" width="24" style="3" customWidth="1"/>
    <col min="6148" max="6149" width="15.7109375" style="3" customWidth="1"/>
    <col min="6150" max="6150" width="17.42578125" style="3" customWidth="1"/>
    <col min="6151" max="6151" width="18.7109375" style="3" customWidth="1"/>
    <col min="6152" max="6152" width="21.42578125" style="3" customWidth="1"/>
    <col min="6153" max="6400" width="11.42578125" style="3"/>
    <col min="6401" max="6401" width="27" style="3" customWidth="1"/>
    <col min="6402" max="6402" width="45.5703125" style="3" customWidth="1"/>
    <col min="6403" max="6403" width="24" style="3" customWidth="1"/>
    <col min="6404" max="6405" width="15.7109375" style="3" customWidth="1"/>
    <col min="6406" max="6406" width="17.42578125" style="3" customWidth="1"/>
    <col min="6407" max="6407" width="18.7109375" style="3" customWidth="1"/>
    <col min="6408" max="6408" width="21.42578125" style="3" customWidth="1"/>
    <col min="6409" max="6656" width="11.42578125" style="3"/>
    <col min="6657" max="6657" width="27" style="3" customWidth="1"/>
    <col min="6658" max="6658" width="45.5703125" style="3" customWidth="1"/>
    <col min="6659" max="6659" width="24" style="3" customWidth="1"/>
    <col min="6660" max="6661" width="15.7109375" style="3" customWidth="1"/>
    <col min="6662" max="6662" width="17.42578125" style="3" customWidth="1"/>
    <col min="6663" max="6663" width="18.7109375" style="3" customWidth="1"/>
    <col min="6664" max="6664" width="21.42578125" style="3" customWidth="1"/>
    <col min="6665" max="6912" width="11.42578125" style="3"/>
    <col min="6913" max="6913" width="27" style="3" customWidth="1"/>
    <col min="6914" max="6914" width="45.5703125" style="3" customWidth="1"/>
    <col min="6915" max="6915" width="24" style="3" customWidth="1"/>
    <col min="6916" max="6917" width="15.7109375" style="3" customWidth="1"/>
    <col min="6918" max="6918" width="17.42578125" style="3" customWidth="1"/>
    <col min="6919" max="6919" width="18.7109375" style="3" customWidth="1"/>
    <col min="6920" max="6920" width="21.42578125" style="3" customWidth="1"/>
    <col min="6921" max="7168" width="11.42578125" style="3"/>
    <col min="7169" max="7169" width="27" style="3" customWidth="1"/>
    <col min="7170" max="7170" width="45.5703125" style="3" customWidth="1"/>
    <col min="7171" max="7171" width="24" style="3" customWidth="1"/>
    <col min="7172" max="7173" width="15.7109375" style="3" customWidth="1"/>
    <col min="7174" max="7174" width="17.42578125" style="3" customWidth="1"/>
    <col min="7175" max="7175" width="18.7109375" style="3" customWidth="1"/>
    <col min="7176" max="7176" width="21.42578125" style="3" customWidth="1"/>
    <col min="7177" max="7424" width="11.42578125" style="3"/>
    <col min="7425" max="7425" width="27" style="3" customWidth="1"/>
    <col min="7426" max="7426" width="45.5703125" style="3" customWidth="1"/>
    <col min="7427" max="7427" width="24" style="3" customWidth="1"/>
    <col min="7428" max="7429" width="15.7109375" style="3" customWidth="1"/>
    <col min="7430" max="7430" width="17.42578125" style="3" customWidth="1"/>
    <col min="7431" max="7431" width="18.7109375" style="3" customWidth="1"/>
    <col min="7432" max="7432" width="21.42578125" style="3" customWidth="1"/>
    <col min="7433" max="7680" width="11.42578125" style="3"/>
    <col min="7681" max="7681" width="27" style="3" customWidth="1"/>
    <col min="7682" max="7682" width="45.5703125" style="3" customWidth="1"/>
    <col min="7683" max="7683" width="24" style="3" customWidth="1"/>
    <col min="7684" max="7685" width="15.7109375" style="3" customWidth="1"/>
    <col min="7686" max="7686" width="17.42578125" style="3" customWidth="1"/>
    <col min="7687" max="7687" width="18.7109375" style="3" customWidth="1"/>
    <col min="7688" max="7688" width="21.42578125" style="3" customWidth="1"/>
    <col min="7689" max="7936" width="11.42578125" style="3"/>
    <col min="7937" max="7937" width="27" style="3" customWidth="1"/>
    <col min="7938" max="7938" width="45.5703125" style="3" customWidth="1"/>
    <col min="7939" max="7939" width="24" style="3" customWidth="1"/>
    <col min="7940" max="7941" width="15.7109375" style="3" customWidth="1"/>
    <col min="7942" max="7942" width="17.42578125" style="3" customWidth="1"/>
    <col min="7943" max="7943" width="18.7109375" style="3" customWidth="1"/>
    <col min="7944" max="7944" width="21.42578125" style="3" customWidth="1"/>
    <col min="7945" max="8192" width="11.42578125" style="3"/>
    <col min="8193" max="8193" width="27" style="3" customWidth="1"/>
    <col min="8194" max="8194" width="45.5703125" style="3" customWidth="1"/>
    <col min="8195" max="8195" width="24" style="3" customWidth="1"/>
    <col min="8196" max="8197" width="15.7109375" style="3" customWidth="1"/>
    <col min="8198" max="8198" width="17.42578125" style="3" customWidth="1"/>
    <col min="8199" max="8199" width="18.7109375" style="3" customWidth="1"/>
    <col min="8200" max="8200" width="21.42578125" style="3" customWidth="1"/>
    <col min="8201" max="8448" width="11.42578125" style="3"/>
    <col min="8449" max="8449" width="27" style="3" customWidth="1"/>
    <col min="8450" max="8450" width="45.5703125" style="3" customWidth="1"/>
    <col min="8451" max="8451" width="24" style="3" customWidth="1"/>
    <col min="8452" max="8453" width="15.7109375" style="3" customWidth="1"/>
    <col min="8454" max="8454" width="17.42578125" style="3" customWidth="1"/>
    <col min="8455" max="8455" width="18.7109375" style="3" customWidth="1"/>
    <col min="8456" max="8456" width="21.42578125" style="3" customWidth="1"/>
    <col min="8457" max="8704" width="11.42578125" style="3"/>
    <col min="8705" max="8705" width="27" style="3" customWidth="1"/>
    <col min="8706" max="8706" width="45.5703125" style="3" customWidth="1"/>
    <col min="8707" max="8707" width="24" style="3" customWidth="1"/>
    <col min="8708" max="8709" width="15.7109375" style="3" customWidth="1"/>
    <col min="8710" max="8710" width="17.42578125" style="3" customWidth="1"/>
    <col min="8711" max="8711" width="18.7109375" style="3" customWidth="1"/>
    <col min="8712" max="8712" width="21.42578125" style="3" customWidth="1"/>
    <col min="8713" max="8960" width="11.42578125" style="3"/>
    <col min="8961" max="8961" width="27" style="3" customWidth="1"/>
    <col min="8962" max="8962" width="45.5703125" style="3" customWidth="1"/>
    <col min="8963" max="8963" width="24" style="3" customWidth="1"/>
    <col min="8964" max="8965" width="15.7109375" style="3" customWidth="1"/>
    <col min="8966" max="8966" width="17.42578125" style="3" customWidth="1"/>
    <col min="8967" max="8967" width="18.7109375" style="3" customWidth="1"/>
    <col min="8968" max="8968" width="21.42578125" style="3" customWidth="1"/>
    <col min="8969" max="9216" width="11.42578125" style="3"/>
    <col min="9217" max="9217" width="27" style="3" customWidth="1"/>
    <col min="9218" max="9218" width="45.5703125" style="3" customWidth="1"/>
    <col min="9219" max="9219" width="24" style="3" customWidth="1"/>
    <col min="9220" max="9221" width="15.7109375" style="3" customWidth="1"/>
    <col min="9222" max="9222" width="17.42578125" style="3" customWidth="1"/>
    <col min="9223" max="9223" width="18.7109375" style="3" customWidth="1"/>
    <col min="9224" max="9224" width="21.42578125" style="3" customWidth="1"/>
    <col min="9225" max="9472" width="11.42578125" style="3"/>
    <col min="9473" max="9473" width="27" style="3" customWidth="1"/>
    <col min="9474" max="9474" width="45.5703125" style="3" customWidth="1"/>
    <col min="9475" max="9475" width="24" style="3" customWidth="1"/>
    <col min="9476" max="9477" width="15.7109375" style="3" customWidth="1"/>
    <col min="9478" max="9478" width="17.42578125" style="3" customWidth="1"/>
    <col min="9479" max="9479" width="18.7109375" style="3" customWidth="1"/>
    <col min="9480" max="9480" width="21.42578125" style="3" customWidth="1"/>
    <col min="9481" max="9728" width="11.42578125" style="3"/>
    <col min="9729" max="9729" width="27" style="3" customWidth="1"/>
    <col min="9730" max="9730" width="45.5703125" style="3" customWidth="1"/>
    <col min="9731" max="9731" width="24" style="3" customWidth="1"/>
    <col min="9732" max="9733" width="15.7109375" style="3" customWidth="1"/>
    <col min="9734" max="9734" width="17.42578125" style="3" customWidth="1"/>
    <col min="9735" max="9735" width="18.7109375" style="3" customWidth="1"/>
    <col min="9736" max="9736" width="21.42578125" style="3" customWidth="1"/>
    <col min="9737" max="9984" width="11.42578125" style="3"/>
    <col min="9985" max="9985" width="27" style="3" customWidth="1"/>
    <col min="9986" max="9986" width="45.5703125" style="3" customWidth="1"/>
    <col min="9987" max="9987" width="24" style="3" customWidth="1"/>
    <col min="9988" max="9989" width="15.7109375" style="3" customWidth="1"/>
    <col min="9990" max="9990" width="17.42578125" style="3" customWidth="1"/>
    <col min="9991" max="9991" width="18.7109375" style="3" customWidth="1"/>
    <col min="9992" max="9992" width="21.42578125" style="3" customWidth="1"/>
    <col min="9993" max="10240" width="11.42578125" style="3"/>
    <col min="10241" max="10241" width="27" style="3" customWidth="1"/>
    <col min="10242" max="10242" width="45.5703125" style="3" customWidth="1"/>
    <col min="10243" max="10243" width="24" style="3" customWidth="1"/>
    <col min="10244" max="10245" width="15.7109375" style="3" customWidth="1"/>
    <col min="10246" max="10246" width="17.42578125" style="3" customWidth="1"/>
    <col min="10247" max="10247" width="18.7109375" style="3" customWidth="1"/>
    <col min="10248" max="10248" width="21.42578125" style="3" customWidth="1"/>
    <col min="10249" max="10496" width="11.42578125" style="3"/>
    <col min="10497" max="10497" width="27" style="3" customWidth="1"/>
    <col min="10498" max="10498" width="45.5703125" style="3" customWidth="1"/>
    <col min="10499" max="10499" width="24" style="3" customWidth="1"/>
    <col min="10500" max="10501" width="15.7109375" style="3" customWidth="1"/>
    <col min="10502" max="10502" width="17.42578125" style="3" customWidth="1"/>
    <col min="10503" max="10503" width="18.7109375" style="3" customWidth="1"/>
    <col min="10504" max="10504" width="21.42578125" style="3" customWidth="1"/>
    <col min="10505" max="10752" width="11.42578125" style="3"/>
    <col min="10753" max="10753" width="27" style="3" customWidth="1"/>
    <col min="10754" max="10754" width="45.5703125" style="3" customWidth="1"/>
    <col min="10755" max="10755" width="24" style="3" customWidth="1"/>
    <col min="10756" max="10757" width="15.7109375" style="3" customWidth="1"/>
    <col min="10758" max="10758" width="17.42578125" style="3" customWidth="1"/>
    <col min="10759" max="10759" width="18.7109375" style="3" customWidth="1"/>
    <col min="10760" max="10760" width="21.42578125" style="3" customWidth="1"/>
    <col min="10761" max="11008" width="11.42578125" style="3"/>
    <col min="11009" max="11009" width="27" style="3" customWidth="1"/>
    <col min="11010" max="11010" width="45.5703125" style="3" customWidth="1"/>
    <col min="11011" max="11011" width="24" style="3" customWidth="1"/>
    <col min="11012" max="11013" width="15.7109375" style="3" customWidth="1"/>
    <col min="11014" max="11014" width="17.42578125" style="3" customWidth="1"/>
    <col min="11015" max="11015" width="18.7109375" style="3" customWidth="1"/>
    <col min="11016" max="11016" width="21.42578125" style="3" customWidth="1"/>
    <col min="11017" max="11264" width="11.42578125" style="3"/>
    <col min="11265" max="11265" width="27" style="3" customWidth="1"/>
    <col min="11266" max="11266" width="45.5703125" style="3" customWidth="1"/>
    <col min="11267" max="11267" width="24" style="3" customWidth="1"/>
    <col min="11268" max="11269" width="15.7109375" style="3" customWidth="1"/>
    <col min="11270" max="11270" width="17.42578125" style="3" customWidth="1"/>
    <col min="11271" max="11271" width="18.7109375" style="3" customWidth="1"/>
    <col min="11272" max="11272" width="21.42578125" style="3" customWidth="1"/>
    <col min="11273" max="11520" width="11.42578125" style="3"/>
    <col min="11521" max="11521" width="27" style="3" customWidth="1"/>
    <col min="11522" max="11522" width="45.5703125" style="3" customWidth="1"/>
    <col min="11523" max="11523" width="24" style="3" customWidth="1"/>
    <col min="11524" max="11525" width="15.7109375" style="3" customWidth="1"/>
    <col min="11526" max="11526" width="17.42578125" style="3" customWidth="1"/>
    <col min="11527" max="11527" width="18.7109375" style="3" customWidth="1"/>
    <col min="11528" max="11528" width="21.42578125" style="3" customWidth="1"/>
    <col min="11529" max="11776" width="11.42578125" style="3"/>
    <col min="11777" max="11777" width="27" style="3" customWidth="1"/>
    <col min="11778" max="11778" width="45.5703125" style="3" customWidth="1"/>
    <col min="11779" max="11779" width="24" style="3" customWidth="1"/>
    <col min="11780" max="11781" width="15.7109375" style="3" customWidth="1"/>
    <col min="11782" max="11782" width="17.42578125" style="3" customWidth="1"/>
    <col min="11783" max="11783" width="18.7109375" style="3" customWidth="1"/>
    <col min="11784" max="11784" width="21.42578125" style="3" customWidth="1"/>
    <col min="11785" max="12032" width="11.42578125" style="3"/>
    <col min="12033" max="12033" width="27" style="3" customWidth="1"/>
    <col min="12034" max="12034" width="45.5703125" style="3" customWidth="1"/>
    <col min="12035" max="12035" width="24" style="3" customWidth="1"/>
    <col min="12036" max="12037" width="15.7109375" style="3" customWidth="1"/>
    <col min="12038" max="12038" width="17.42578125" style="3" customWidth="1"/>
    <col min="12039" max="12039" width="18.7109375" style="3" customWidth="1"/>
    <col min="12040" max="12040" width="21.42578125" style="3" customWidth="1"/>
    <col min="12041" max="12288" width="11.42578125" style="3"/>
    <col min="12289" max="12289" width="27" style="3" customWidth="1"/>
    <col min="12290" max="12290" width="45.5703125" style="3" customWidth="1"/>
    <col min="12291" max="12291" width="24" style="3" customWidth="1"/>
    <col min="12292" max="12293" width="15.7109375" style="3" customWidth="1"/>
    <col min="12294" max="12294" width="17.42578125" style="3" customWidth="1"/>
    <col min="12295" max="12295" width="18.7109375" style="3" customWidth="1"/>
    <col min="12296" max="12296" width="21.42578125" style="3" customWidth="1"/>
    <col min="12297" max="12544" width="11.42578125" style="3"/>
    <col min="12545" max="12545" width="27" style="3" customWidth="1"/>
    <col min="12546" max="12546" width="45.5703125" style="3" customWidth="1"/>
    <col min="12547" max="12547" width="24" style="3" customWidth="1"/>
    <col min="12548" max="12549" width="15.7109375" style="3" customWidth="1"/>
    <col min="12550" max="12550" width="17.42578125" style="3" customWidth="1"/>
    <col min="12551" max="12551" width="18.7109375" style="3" customWidth="1"/>
    <col min="12552" max="12552" width="21.42578125" style="3" customWidth="1"/>
    <col min="12553" max="12800" width="11.42578125" style="3"/>
    <col min="12801" max="12801" width="27" style="3" customWidth="1"/>
    <col min="12802" max="12802" width="45.5703125" style="3" customWidth="1"/>
    <col min="12803" max="12803" width="24" style="3" customWidth="1"/>
    <col min="12804" max="12805" width="15.7109375" style="3" customWidth="1"/>
    <col min="12806" max="12806" width="17.42578125" style="3" customWidth="1"/>
    <col min="12807" max="12807" width="18.7109375" style="3" customWidth="1"/>
    <col min="12808" max="12808" width="21.42578125" style="3" customWidth="1"/>
    <col min="12809" max="13056" width="11.42578125" style="3"/>
    <col min="13057" max="13057" width="27" style="3" customWidth="1"/>
    <col min="13058" max="13058" width="45.5703125" style="3" customWidth="1"/>
    <col min="13059" max="13059" width="24" style="3" customWidth="1"/>
    <col min="13060" max="13061" width="15.7109375" style="3" customWidth="1"/>
    <col min="13062" max="13062" width="17.42578125" style="3" customWidth="1"/>
    <col min="13063" max="13063" width="18.7109375" style="3" customWidth="1"/>
    <col min="13064" max="13064" width="21.42578125" style="3" customWidth="1"/>
    <col min="13065" max="13312" width="11.42578125" style="3"/>
    <col min="13313" max="13313" width="27" style="3" customWidth="1"/>
    <col min="13314" max="13314" width="45.5703125" style="3" customWidth="1"/>
    <col min="13315" max="13315" width="24" style="3" customWidth="1"/>
    <col min="13316" max="13317" width="15.7109375" style="3" customWidth="1"/>
    <col min="13318" max="13318" width="17.42578125" style="3" customWidth="1"/>
    <col min="13319" max="13319" width="18.7109375" style="3" customWidth="1"/>
    <col min="13320" max="13320" width="21.42578125" style="3" customWidth="1"/>
    <col min="13321" max="13568" width="11.42578125" style="3"/>
    <col min="13569" max="13569" width="27" style="3" customWidth="1"/>
    <col min="13570" max="13570" width="45.5703125" style="3" customWidth="1"/>
    <col min="13571" max="13571" width="24" style="3" customWidth="1"/>
    <col min="13572" max="13573" width="15.7109375" style="3" customWidth="1"/>
    <col min="13574" max="13574" width="17.42578125" style="3" customWidth="1"/>
    <col min="13575" max="13575" width="18.7109375" style="3" customWidth="1"/>
    <col min="13576" max="13576" width="21.42578125" style="3" customWidth="1"/>
    <col min="13577" max="13824" width="11.42578125" style="3"/>
    <col min="13825" max="13825" width="27" style="3" customWidth="1"/>
    <col min="13826" max="13826" width="45.5703125" style="3" customWidth="1"/>
    <col min="13827" max="13827" width="24" style="3" customWidth="1"/>
    <col min="13828" max="13829" width="15.7109375" style="3" customWidth="1"/>
    <col min="13830" max="13830" width="17.42578125" style="3" customWidth="1"/>
    <col min="13831" max="13831" width="18.7109375" style="3" customWidth="1"/>
    <col min="13832" max="13832" width="21.42578125" style="3" customWidth="1"/>
    <col min="13833" max="14080" width="11.42578125" style="3"/>
    <col min="14081" max="14081" width="27" style="3" customWidth="1"/>
    <col min="14082" max="14082" width="45.5703125" style="3" customWidth="1"/>
    <col min="14083" max="14083" width="24" style="3" customWidth="1"/>
    <col min="14084" max="14085" width="15.7109375" style="3" customWidth="1"/>
    <col min="14086" max="14086" width="17.42578125" style="3" customWidth="1"/>
    <col min="14087" max="14087" width="18.7109375" style="3" customWidth="1"/>
    <col min="14088" max="14088" width="21.42578125" style="3" customWidth="1"/>
    <col min="14089" max="14336" width="11.42578125" style="3"/>
    <col min="14337" max="14337" width="27" style="3" customWidth="1"/>
    <col min="14338" max="14338" width="45.5703125" style="3" customWidth="1"/>
    <col min="14339" max="14339" width="24" style="3" customWidth="1"/>
    <col min="14340" max="14341" width="15.7109375" style="3" customWidth="1"/>
    <col min="14342" max="14342" width="17.42578125" style="3" customWidth="1"/>
    <col min="14343" max="14343" width="18.7109375" style="3" customWidth="1"/>
    <col min="14344" max="14344" width="21.42578125" style="3" customWidth="1"/>
    <col min="14345" max="14592" width="11.42578125" style="3"/>
    <col min="14593" max="14593" width="27" style="3" customWidth="1"/>
    <col min="14594" max="14594" width="45.5703125" style="3" customWidth="1"/>
    <col min="14595" max="14595" width="24" style="3" customWidth="1"/>
    <col min="14596" max="14597" width="15.7109375" style="3" customWidth="1"/>
    <col min="14598" max="14598" width="17.42578125" style="3" customWidth="1"/>
    <col min="14599" max="14599" width="18.7109375" style="3" customWidth="1"/>
    <col min="14600" max="14600" width="21.42578125" style="3" customWidth="1"/>
    <col min="14601" max="14848" width="11.42578125" style="3"/>
    <col min="14849" max="14849" width="27" style="3" customWidth="1"/>
    <col min="14850" max="14850" width="45.5703125" style="3" customWidth="1"/>
    <col min="14851" max="14851" width="24" style="3" customWidth="1"/>
    <col min="14852" max="14853" width="15.7109375" style="3" customWidth="1"/>
    <col min="14854" max="14854" width="17.42578125" style="3" customWidth="1"/>
    <col min="14855" max="14855" width="18.7109375" style="3" customWidth="1"/>
    <col min="14856" max="14856" width="21.42578125" style="3" customWidth="1"/>
    <col min="14857" max="15104" width="11.42578125" style="3"/>
    <col min="15105" max="15105" width="27" style="3" customWidth="1"/>
    <col min="15106" max="15106" width="45.5703125" style="3" customWidth="1"/>
    <col min="15107" max="15107" width="24" style="3" customWidth="1"/>
    <col min="15108" max="15109" width="15.7109375" style="3" customWidth="1"/>
    <col min="15110" max="15110" width="17.42578125" style="3" customWidth="1"/>
    <col min="15111" max="15111" width="18.7109375" style="3" customWidth="1"/>
    <col min="15112" max="15112" width="21.42578125" style="3" customWidth="1"/>
    <col min="15113" max="15360" width="11.42578125" style="3"/>
    <col min="15361" max="15361" width="27" style="3" customWidth="1"/>
    <col min="15362" max="15362" width="45.5703125" style="3" customWidth="1"/>
    <col min="15363" max="15363" width="24" style="3" customWidth="1"/>
    <col min="15364" max="15365" width="15.7109375" style="3" customWidth="1"/>
    <col min="15366" max="15366" width="17.42578125" style="3" customWidth="1"/>
    <col min="15367" max="15367" width="18.7109375" style="3" customWidth="1"/>
    <col min="15368" max="15368" width="21.42578125" style="3" customWidth="1"/>
    <col min="15369" max="15616" width="11.42578125" style="3"/>
    <col min="15617" max="15617" width="27" style="3" customWidth="1"/>
    <col min="15618" max="15618" width="45.5703125" style="3" customWidth="1"/>
    <col min="15619" max="15619" width="24" style="3" customWidth="1"/>
    <col min="15620" max="15621" width="15.7109375" style="3" customWidth="1"/>
    <col min="15622" max="15622" width="17.42578125" style="3" customWidth="1"/>
    <col min="15623" max="15623" width="18.7109375" style="3" customWidth="1"/>
    <col min="15624" max="15624" width="21.42578125" style="3" customWidth="1"/>
    <col min="15625" max="15872" width="11.42578125" style="3"/>
    <col min="15873" max="15873" width="27" style="3" customWidth="1"/>
    <col min="15874" max="15874" width="45.5703125" style="3" customWidth="1"/>
    <col min="15875" max="15875" width="24" style="3" customWidth="1"/>
    <col min="15876" max="15877" width="15.7109375" style="3" customWidth="1"/>
    <col min="15878" max="15878" width="17.42578125" style="3" customWidth="1"/>
    <col min="15879" max="15879" width="18.7109375" style="3" customWidth="1"/>
    <col min="15880" max="15880" width="21.42578125" style="3" customWidth="1"/>
    <col min="15881" max="16128" width="11.42578125" style="3"/>
    <col min="16129" max="16129" width="27" style="3" customWidth="1"/>
    <col min="16130" max="16130" width="45.5703125" style="3" customWidth="1"/>
    <col min="16131" max="16131" width="24" style="3" customWidth="1"/>
    <col min="16132" max="16133" width="15.7109375" style="3" customWidth="1"/>
    <col min="16134" max="16134" width="17.42578125" style="3" customWidth="1"/>
    <col min="16135" max="16135" width="18.7109375" style="3" customWidth="1"/>
    <col min="16136" max="16136" width="21.42578125" style="3" customWidth="1"/>
    <col min="16137" max="16384" width="11.42578125" style="3"/>
  </cols>
  <sheetData>
    <row r="1" spans="1:14" s="1" customFormat="1" ht="12" x14ac:dyDescent="0.25">
      <c r="A1" s="19" t="s">
        <v>0</v>
      </c>
      <c r="B1" s="499" t="s">
        <v>23</v>
      </c>
      <c r="C1" s="499"/>
      <c r="D1" s="499"/>
      <c r="E1" s="499"/>
      <c r="F1" s="499"/>
      <c r="G1" s="499"/>
      <c r="H1" s="500" t="s">
        <v>1</v>
      </c>
    </row>
    <row r="2" spans="1:14" s="1" customFormat="1" ht="12" x14ac:dyDescent="0.25">
      <c r="A2" s="18" t="s">
        <v>2</v>
      </c>
      <c r="B2" s="499"/>
      <c r="C2" s="499"/>
      <c r="D2" s="499"/>
      <c r="E2" s="499"/>
      <c r="F2" s="499"/>
      <c r="G2" s="499"/>
      <c r="H2" s="501"/>
    </row>
    <row r="3" spans="1:14" s="1" customFormat="1" ht="12" x14ac:dyDescent="0.25">
      <c r="A3" s="18" t="s">
        <v>3</v>
      </c>
      <c r="B3" s="499" t="s">
        <v>60</v>
      </c>
      <c r="C3" s="499"/>
      <c r="D3" s="499"/>
      <c r="E3" s="499"/>
      <c r="F3" s="499"/>
      <c r="G3" s="499"/>
      <c r="H3" s="501"/>
    </row>
    <row r="4" spans="1:14" s="1" customFormat="1" ht="12" x14ac:dyDescent="0.25">
      <c r="A4" s="18" t="s">
        <v>4</v>
      </c>
      <c r="B4" s="499"/>
      <c r="C4" s="499"/>
      <c r="D4" s="499"/>
      <c r="E4" s="499"/>
      <c r="F4" s="499"/>
      <c r="G4" s="499"/>
      <c r="H4" s="502"/>
    </row>
    <row r="5" spans="1:14" s="1" customFormat="1" ht="12" x14ac:dyDescent="0.25">
      <c r="A5" s="503" t="s">
        <v>61</v>
      </c>
      <c r="B5" s="503"/>
      <c r="C5" s="503"/>
      <c r="D5" s="503"/>
      <c r="E5" s="503"/>
      <c r="F5" s="503"/>
      <c r="G5" s="503"/>
      <c r="H5" s="503"/>
    </row>
    <row r="6" spans="1:14" s="1" customFormat="1" ht="12" x14ac:dyDescent="0.25">
      <c r="A6" s="503" t="s">
        <v>62</v>
      </c>
      <c r="B6" s="503"/>
      <c r="C6" s="503"/>
      <c r="D6" s="503"/>
      <c r="E6" s="503"/>
      <c r="F6" s="503"/>
      <c r="G6" s="503"/>
      <c r="H6" s="503"/>
    </row>
    <row r="7" spans="1:14" s="1" customFormat="1" ht="12" x14ac:dyDescent="0.25">
      <c r="A7" s="496" t="s">
        <v>63</v>
      </c>
      <c r="B7" s="496"/>
      <c r="C7" s="496"/>
      <c r="D7" s="496"/>
      <c r="E7" s="496"/>
      <c r="F7" s="496"/>
      <c r="G7" s="497" t="s">
        <v>19</v>
      </c>
      <c r="H7" s="498"/>
    </row>
    <row r="8" spans="1:14" s="1" customFormat="1" ht="12" x14ac:dyDescent="0.25">
      <c r="A8" s="496" t="s">
        <v>35</v>
      </c>
      <c r="B8" s="510"/>
      <c r="C8" s="510"/>
      <c r="D8" s="510"/>
      <c r="E8" s="511" t="s">
        <v>64</v>
      </c>
      <c r="F8" s="512"/>
      <c r="G8" s="512"/>
      <c r="H8" s="513"/>
    </row>
    <row r="9" spans="1:14" s="1" customFormat="1" ht="12" x14ac:dyDescent="0.25">
      <c r="A9" s="514" t="s">
        <v>26</v>
      </c>
      <c r="B9" s="515"/>
      <c r="C9" s="516"/>
      <c r="D9" s="523" t="s">
        <v>27</v>
      </c>
      <c r="E9" s="524"/>
      <c r="F9" s="524"/>
      <c r="G9" s="524"/>
      <c r="H9" s="525"/>
    </row>
    <row r="10" spans="1:14" s="1" customFormat="1" ht="12" x14ac:dyDescent="0.25">
      <c r="A10" s="517"/>
      <c r="B10" s="518"/>
      <c r="C10" s="519"/>
      <c r="D10" s="523" t="s">
        <v>24</v>
      </c>
      <c r="E10" s="525"/>
      <c r="F10" s="523" t="s">
        <v>25</v>
      </c>
      <c r="G10" s="525"/>
      <c r="H10" s="16" t="s">
        <v>9</v>
      </c>
    </row>
    <row r="11" spans="1:14" s="1" customFormat="1" ht="12" x14ac:dyDescent="0.25">
      <c r="A11" s="520"/>
      <c r="B11" s="521"/>
      <c r="C11" s="522"/>
      <c r="D11" s="526">
        <v>0.15</v>
      </c>
      <c r="E11" s="527"/>
      <c r="F11" s="526">
        <v>0.15</v>
      </c>
      <c r="G11" s="527"/>
      <c r="H11" s="9">
        <v>0.3</v>
      </c>
      <c r="J11" s="462"/>
      <c r="K11" s="462"/>
      <c r="L11" s="462"/>
      <c r="M11" s="462"/>
      <c r="N11" s="462"/>
    </row>
    <row r="12" spans="1:14" s="1" customFormat="1" ht="12" x14ac:dyDescent="0.25">
      <c r="A12" s="511" t="s">
        <v>28</v>
      </c>
      <c r="B12" s="513"/>
      <c r="C12" s="511" t="s">
        <v>29</v>
      </c>
      <c r="D12" s="512"/>
      <c r="E12" s="513"/>
      <c r="F12" s="528" t="s">
        <v>65</v>
      </c>
      <c r="G12" s="529"/>
      <c r="H12" s="530"/>
    </row>
    <row r="13" spans="1:14" s="2" customFormat="1" ht="24" x14ac:dyDescent="0.25">
      <c r="A13" s="16" t="s">
        <v>10</v>
      </c>
      <c r="B13" s="17" t="s">
        <v>11</v>
      </c>
      <c r="C13" s="16" t="s">
        <v>12</v>
      </c>
      <c r="D13" s="16" t="s">
        <v>13</v>
      </c>
      <c r="E13" s="16" t="s">
        <v>14</v>
      </c>
      <c r="F13" s="16" t="s">
        <v>15</v>
      </c>
      <c r="G13" s="16" t="s">
        <v>16</v>
      </c>
      <c r="H13" s="16" t="s">
        <v>17</v>
      </c>
      <c r="M13" s="6"/>
    </row>
    <row r="14" spans="1:14" s="2" customFormat="1" ht="12" x14ac:dyDescent="0.25">
      <c r="A14" s="531" t="s">
        <v>66</v>
      </c>
      <c r="B14" s="532"/>
      <c r="C14" s="532"/>
      <c r="D14" s="532"/>
      <c r="E14" s="532"/>
      <c r="F14" s="532"/>
      <c r="G14" s="532"/>
      <c r="H14" s="533"/>
      <c r="M14" s="6"/>
    </row>
    <row r="15" spans="1:14" s="2" customFormat="1" ht="117" customHeight="1" x14ac:dyDescent="0.25">
      <c r="A15" s="43" t="s">
        <v>67</v>
      </c>
      <c r="B15" s="108" t="s">
        <v>1013</v>
      </c>
      <c r="C15" s="21" t="s">
        <v>68</v>
      </c>
      <c r="D15" s="5">
        <v>44562</v>
      </c>
      <c r="E15" s="5">
        <v>44620</v>
      </c>
      <c r="F15" s="14">
        <v>1</v>
      </c>
      <c r="G15" s="44">
        <v>26887968</v>
      </c>
      <c r="H15" s="16"/>
      <c r="J15" s="10"/>
      <c r="M15" s="6"/>
    </row>
    <row r="16" spans="1:14" s="2" customFormat="1" ht="117" customHeight="1" x14ac:dyDescent="0.25">
      <c r="A16" s="7" t="s">
        <v>69</v>
      </c>
      <c r="B16" s="440" t="s">
        <v>1011</v>
      </c>
      <c r="C16" s="21" t="s">
        <v>68</v>
      </c>
      <c r="D16" s="5" t="s">
        <v>70</v>
      </c>
      <c r="E16" s="5" t="s">
        <v>71</v>
      </c>
      <c r="F16" s="14">
        <v>2</v>
      </c>
      <c r="G16" s="44">
        <v>45342478</v>
      </c>
      <c r="H16" s="16"/>
      <c r="J16" s="10"/>
      <c r="M16" s="6"/>
    </row>
    <row r="17" spans="1:13" s="2" customFormat="1" ht="117" customHeight="1" x14ac:dyDescent="0.25">
      <c r="A17" s="20" t="s">
        <v>72</v>
      </c>
      <c r="B17" s="373" t="s">
        <v>1012</v>
      </c>
      <c r="C17" s="15" t="s">
        <v>68</v>
      </c>
      <c r="D17" s="5">
        <v>44667</v>
      </c>
      <c r="E17" s="5">
        <v>44910</v>
      </c>
      <c r="F17" s="14">
        <v>3</v>
      </c>
      <c r="G17" s="44">
        <v>58839151</v>
      </c>
      <c r="H17" s="16"/>
      <c r="J17" s="10"/>
      <c r="M17" s="6"/>
    </row>
    <row r="18" spans="1:13" s="1" customFormat="1" ht="82.5" customHeight="1" x14ac:dyDescent="0.25">
      <c r="A18" s="504" t="s">
        <v>30</v>
      </c>
      <c r="B18" s="505"/>
      <c r="C18" s="506" t="s">
        <v>73</v>
      </c>
      <c r="D18" s="506"/>
      <c r="E18" s="506"/>
      <c r="F18" s="507" t="s">
        <v>74</v>
      </c>
      <c r="G18" s="508"/>
      <c r="H18" s="509"/>
    </row>
  </sheetData>
  <mergeCells count="23">
    <mergeCell ref="J11:N11"/>
    <mergeCell ref="A12:B12"/>
    <mergeCell ref="C12:E12"/>
    <mergeCell ref="F12:H12"/>
    <mergeCell ref="A14:H14"/>
    <mergeCell ref="A18:B18"/>
    <mergeCell ref="C18:E18"/>
    <mergeCell ref="F18:H18"/>
    <mergeCell ref="A8:D8"/>
    <mergeCell ref="E8:H8"/>
    <mergeCell ref="A9:C11"/>
    <mergeCell ref="D9:H9"/>
    <mergeCell ref="D10:E10"/>
    <mergeCell ref="F10:G10"/>
    <mergeCell ref="D11:E11"/>
    <mergeCell ref="F11:G11"/>
    <mergeCell ref="A7:F7"/>
    <mergeCell ref="G7:H7"/>
    <mergeCell ref="B1:G2"/>
    <mergeCell ref="H1:H4"/>
    <mergeCell ref="B3:G4"/>
    <mergeCell ref="A5:H5"/>
    <mergeCell ref="A6:H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F760B-9C1B-4B6E-8BA2-4E18C052CF72}">
  <dimension ref="A1:N37"/>
  <sheetViews>
    <sheetView workbookViewId="0">
      <selection activeCell="C18" sqref="C18:E18"/>
    </sheetView>
  </sheetViews>
  <sheetFormatPr baseColWidth="10" defaultRowHeight="33" customHeight="1" x14ac:dyDescent="0.25"/>
  <cols>
    <col min="1" max="1" width="31.140625" style="3" customWidth="1"/>
    <col min="2" max="2" width="64.140625" style="3" customWidth="1"/>
    <col min="3" max="3" width="31.7109375" style="3" customWidth="1"/>
    <col min="4" max="5" width="15.7109375" style="4" customWidth="1"/>
    <col min="6" max="6" width="17.42578125" style="4" customWidth="1"/>
    <col min="7" max="7" width="18.7109375" style="4" customWidth="1"/>
    <col min="8" max="8" width="21.42578125" style="3" customWidth="1"/>
    <col min="9" max="256" width="11.42578125" style="3"/>
    <col min="257" max="257" width="31.140625" style="3" customWidth="1"/>
    <col min="258" max="258" width="70.7109375" style="3" customWidth="1"/>
    <col min="259" max="259" width="31.7109375" style="3" customWidth="1"/>
    <col min="260" max="261" width="15.7109375" style="3" customWidth="1"/>
    <col min="262" max="262" width="17.42578125" style="3" customWidth="1"/>
    <col min="263" max="263" width="18.7109375" style="3" customWidth="1"/>
    <col min="264" max="264" width="21.42578125" style="3" customWidth="1"/>
    <col min="265" max="512" width="11.42578125" style="3"/>
    <col min="513" max="513" width="31.140625" style="3" customWidth="1"/>
    <col min="514" max="514" width="70.7109375" style="3" customWidth="1"/>
    <col min="515" max="515" width="31.7109375" style="3" customWidth="1"/>
    <col min="516" max="517" width="15.7109375" style="3" customWidth="1"/>
    <col min="518" max="518" width="17.42578125" style="3" customWidth="1"/>
    <col min="519" max="519" width="18.7109375" style="3" customWidth="1"/>
    <col min="520" max="520" width="21.42578125" style="3" customWidth="1"/>
    <col min="521" max="768" width="11.42578125" style="3"/>
    <col min="769" max="769" width="31.140625" style="3" customWidth="1"/>
    <col min="770" max="770" width="70.7109375" style="3" customWidth="1"/>
    <col min="771" max="771" width="31.7109375" style="3" customWidth="1"/>
    <col min="772" max="773" width="15.7109375" style="3" customWidth="1"/>
    <col min="774" max="774" width="17.42578125" style="3" customWidth="1"/>
    <col min="775" max="775" width="18.7109375" style="3" customWidth="1"/>
    <col min="776" max="776" width="21.42578125" style="3" customWidth="1"/>
    <col min="777" max="1024" width="11.42578125" style="3"/>
    <col min="1025" max="1025" width="31.140625" style="3" customWidth="1"/>
    <col min="1026" max="1026" width="70.7109375" style="3" customWidth="1"/>
    <col min="1027" max="1027" width="31.7109375" style="3" customWidth="1"/>
    <col min="1028" max="1029" width="15.7109375" style="3" customWidth="1"/>
    <col min="1030" max="1030" width="17.42578125" style="3" customWidth="1"/>
    <col min="1031" max="1031" width="18.7109375" style="3" customWidth="1"/>
    <col min="1032" max="1032" width="21.42578125" style="3" customWidth="1"/>
    <col min="1033" max="1280" width="11.42578125" style="3"/>
    <col min="1281" max="1281" width="31.140625" style="3" customWidth="1"/>
    <col min="1282" max="1282" width="70.7109375" style="3" customWidth="1"/>
    <col min="1283" max="1283" width="31.7109375" style="3" customWidth="1"/>
    <col min="1284" max="1285" width="15.7109375" style="3" customWidth="1"/>
    <col min="1286" max="1286" width="17.42578125" style="3" customWidth="1"/>
    <col min="1287" max="1287" width="18.7109375" style="3" customWidth="1"/>
    <col min="1288" max="1288" width="21.42578125" style="3" customWidth="1"/>
    <col min="1289" max="1536" width="11.42578125" style="3"/>
    <col min="1537" max="1537" width="31.140625" style="3" customWidth="1"/>
    <col min="1538" max="1538" width="70.7109375" style="3" customWidth="1"/>
    <col min="1539" max="1539" width="31.7109375" style="3" customWidth="1"/>
    <col min="1540" max="1541" width="15.7109375" style="3" customWidth="1"/>
    <col min="1542" max="1542" width="17.42578125" style="3" customWidth="1"/>
    <col min="1543" max="1543" width="18.7109375" style="3" customWidth="1"/>
    <col min="1544" max="1544" width="21.42578125" style="3" customWidth="1"/>
    <col min="1545" max="1792" width="11.42578125" style="3"/>
    <col min="1793" max="1793" width="31.140625" style="3" customWidth="1"/>
    <col min="1794" max="1794" width="70.7109375" style="3" customWidth="1"/>
    <col min="1795" max="1795" width="31.7109375" style="3" customWidth="1"/>
    <col min="1796" max="1797" width="15.7109375" style="3" customWidth="1"/>
    <col min="1798" max="1798" width="17.42578125" style="3" customWidth="1"/>
    <col min="1799" max="1799" width="18.7109375" style="3" customWidth="1"/>
    <col min="1800" max="1800" width="21.42578125" style="3" customWidth="1"/>
    <col min="1801" max="2048" width="11.42578125" style="3"/>
    <col min="2049" max="2049" width="31.140625" style="3" customWidth="1"/>
    <col min="2050" max="2050" width="70.7109375" style="3" customWidth="1"/>
    <col min="2051" max="2051" width="31.7109375" style="3" customWidth="1"/>
    <col min="2052" max="2053" width="15.7109375" style="3" customWidth="1"/>
    <col min="2054" max="2054" width="17.42578125" style="3" customWidth="1"/>
    <col min="2055" max="2055" width="18.7109375" style="3" customWidth="1"/>
    <col min="2056" max="2056" width="21.42578125" style="3" customWidth="1"/>
    <col min="2057" max="2304" width="11.42578125" style="3"/>
    <col min="2305" max="2305" width="31.140625" style="3" customWidth="1"/>
    <col min="2306" max="2306" width="70.7109375" style="3" customWidth="1"/>
    <col min="2307" max="2307" width="31.7109375" style="3" customWidth="1"/>
    <col min="2308" max="2309" width="15.7109375" style="3" customWidth="1"/>
    <col min="2310" max="2310" width="17.42578125" style="3" customWidth="1"/>
    <col min="2311" max="2311" width="18.7109375" style="3" customWidth="1"/>
    <col min="2312" max="2312" width="21.42578125" style="3" customWidth="1"/>
    <col min="2313" max="2560" width="11.42578125" style="3"/>
    <col min="2561" max="2561" width="31.140625" style="3" customWidth="1"/>
    <col min="2562" max="2562" width="70.7109375" style="3" customWidth="1"/>
    <col min="2563" max="2563" width="31.7109375" style="3" customWidth="1"/>
    <col min="2564" max="2565" width="15.7109375" style="3" customWidth="1"/>
    <col min="2566" max="2566" width="17.42578125" style="3" customWidth="1"/>
    <col min="2567" max="2567" width="18.7109375" style="3" customWidth="1"/>
    <col min="2568" max="2568" width="21.42578125" style="3" customWidth="1"/>
    <col min="2569" max="2816" width="11.42578125" style="3"/>
    <col min="2817" max="2817" width="31.140625" style="3" customWidth="1"/>
    <col min="2818" max="2818" width="70.7109375" style="3" customWidth="1"/>
    <col min="2819" max="2819" width="31.7109375" style="3" customWidth="1"/>
    <col min="2820" max="2821" width="15.7109375" style="3" customWidth="1"/>
    <col min="2822" max="2822" width="17.42578125" style="3" customWidth="1"/>
    <col min="2823" max="2823" width="18.7109375" style="3" customWidth="1"/>
    <col min="2824" max="2824" width="21.42578125" style="3" customWidth="1"/>
    <col min="2825" max="3072" width="11.42578125" style="3"/>
    <col min="3073" max="3073" width="31.140625" style="3" customWidth="1"/>
    <col min="3074" max="3074" width="70.7109375" style="3" customWidth="1"/>
    <col min="3075" max="3075" width="31.7109375" style="3" customWidth="1"/>
    <col min="3076" max="3077" width="15.7109375" style="3" customWidth="1"/>
    <col min="3078" max="3078" width="17.42578125" style="3" customWidth="1"/>
    <col min="3079" max="3079" width="18.7109375" style="3" customWidth="1"/>
    <col min="3080" max="3080" width="21.42578125" style="3" customWidth="1"/>
    <col min="3081" max="3328" width="11.42578125" style="3"/>
    <col min="3329" max="3329" width="31.140625" style="3" customWidth="1"/>
    <col min="3330" max="3330" width="70.7109375" style="3" customWidth="1"/>
    <col min="3331" max="3331" width="31.7109375" style="3" customWidth="1"/>
    <col min="3332" max="3333" width="15.7109375" style="3" customWidth="1"/>
    <col min="3334" max="3334" width="17.42578125" style="3" customWidth="1"/>
    <col min="3335" max="3335" width="18.7109375" style="3" customWidth="1"/>
    <col min="3336" max="3336" width="21.42578125" style="3" customWidth="1"/>
    <col min="3337" max="3584" width="11.42578125" style="3"/>
    <col min="3585" max="3585" width="31.140625" style="3" customWidth="1"/>
    <col min="3586" max="3586" width="70.7109375" style="3" customWidth="1"/>
    <col min="3587" max="3587" width="31.7109375" style="3" customWidth="1"/>
    <col min="3588" max="3589" width="15.7109375" style="3" customWidth="1"/>
    <col min="3590" max="3590" width="17.42578125" style="3" customWidth="1"/>
    <col min="3591" max="3591" width="18.7109375" style="3" customWidth="1"/>
    <col min="3592" max="3592" width="21.42578125" style="3" customWidth="1"/>
    <col min="3593" max="3840" width="11.42578125" style="3"/>
    <col min="3841" max="3841" width="31.140625" style="3" customWidth="1"/>
    <col min="3842" max="3842" width="70.7109375" style="3" customWidth="1"/>
    <col min="3843" max="3843" width="31.7109375" style="3" customWidth="1"/>
    <col min="3844" max="3845" width="15.7109375" style="3" customWidth="1"/>
    <col min="3846" max="3846" width="17.42578125" style="3" customWidth="1"/>
    <col min="3847" max="3847" width="18.7109375" style="3" customWidth="1"/>
    <col min="3848" max="3848" width="21.42578125" style="3" customWidth="1"/>
    <col min="3849" max="4096" width="11.42578125" style="3"/>
    <col min="4097" max="4097" width="31.140625" style="3" customWidth="1"/>
    <col min="4098" max="4098" width="70.7109375" style="3" customWidth="1"/>
    <col min="4099" max="4099" width="31.7109375" style="3" customWidth="1"/>
    <col min="4100" max="4101" width="15.7109375" style="3" customWidth="1"/>
    <col min="4102" max="4102" width="17.42578125" style="3" customWidth="1"/>
    <col min="4103" max="4103" width="18.7109375" style="3" customWidth="1"/>
    <col min="4104" max="4104" width="21.42578125" style="3" customWidth="1"/>
    <col min="4105" max="4352" width="11.42578125" style="3"/>
    <col min="4353" max="4353" width="31.140625" style="3" customWidth="1"/>
    <col min="4354" max="4354" width="70.7109375" style="3" customWidth="1"/>
    <col min="4355" max="4355" width="31.7109375" style="3" customWidth="1"/>
    <col min="4356" max="4357" width="15.7109375" style="3" customWidth="1"/>
    <col min="4358" max="4358" width="17.42578125" style="3" customWidth="1"/>
    <col min="4359" max="4359" width="18.7109375" style="3" customWidth="1"/>
    <col min="4360" max="4360" width="21.42578125" style="3" customWidth="1"/>
    <col min="4361" max="4608" width="11.42578125" style="3"/>
    <col min="4609" max="4609" width="31.140625" style="3" customWidth="1"/>
    <col min="4610" max="4610" width="70.7109375" style="3" customWidth="1"/>
    <col min="4611" max="4611" width="31.7109375" style="3" customWidth="1"/>
    <col min="4612" max="4613" width="15.7109375" style="3" customWidth="1"/>
    <col min="4614" max="4614" width="17.42578125" style="3" customWidth="1"/>
    <col min="4615" max="4615" width="18.7109375" style="3" customWidth="1"/>
    <col min="4616" max="4616" width="21.42578125" style="3" customWidth="1"/>
    <col min="4617" max="4864" width="11.42578125" style="3"/>
    <col min="4865" max="4865" width="31.140625" style="3" customWidth="1"/>
    <col min="4866" max="4866" width="70.7109375" style="3" customWidth="1"/>
    <col min="4867" max="4867" width="31.7109375" style="3" customWidth="1"/>
    <col min="4868" max="4869" width="15.7109375" style="3" customWidth="1"/>
    <col min="4870" max="4870" width="17.42578125" style="3" customWidth="1"/>
    <col min="4871" max="4871" width="18.7109375" style="3" customWidth="1"/>
    <col min="4872" max="4872" width="21.42578125" style="3" customWidth="1"/>
    <col min="4873" max="5120" width="11.42578125" style="3"/>
    <col min="5121" max="5121" width="31.140625" style="3" customWidth="1"/>
    <col min="5122" max="5122" width="70.7109375" style="3" customWidth="1"/>
    <col min="5123" max="5123" width="31.7109375" style="3" customWidth="1"/>
    <col min="5124" max="5125" width="15.7109375" style="3" customWidth="1"/>
    <col min="5126" max="5126" width="17.42578125" style="3" customWidth="1"/>
    <col min="5127" max="5127" width="18.7109375" style="3" customWidth="1"/>
    <col min="5128" max="5128" width="21.42578125" style="3" customWidth="1"/>
    <col min="5129" max="5376" width="11.42578125" style="3"/>
    <col min="5377" max="5377" width="31.140625" style="3" customWidth="1"/>
    <col min="5378" max="5378" width="70.7109375" style="3" customWidth="1"/>
    <col min="5379" max="5379" width="31.7109375" style="3" customWidth="1"/>
    <col min="5380" max="5381" width="15.7109375" style="3" customWidth="1"/>
    <col min="5382" max="5382" width="17.42578125" style="3" customWidth="1"/>
    <col min="5383" max="5383" width="18.7109375" style="3" customWidth="1"/>
    <col min="5384" max="5384" width="21.42578125" style="3" customWidth="1"/>
    <col min="5385" max="5632" width="11.42578125" style="3"/>
    <col min="5633" max="5633" width="31.140625" style="3" customWidth="1"/>
    <col min="5634" max="5634" width="70.7109375" style="3" customWidth="1"/>
    <col min="5635" max="5635" width="31.7109375" style="3" customWidth="1"/>
    <col min="5636" max="5637" width="15.7109375" style="3" customWidth="1"/>
    <col min="5638" max="5638" width="17.42578125" style="3" customWidth="1"/>
    <col min="5639" max="5639" width="18.7109375" style="3" customWidth="1"/>
    <col min="5640" max="5640" width="21.42578125" style="3" customWidth="1"/>
    <col min="5641" max="5888" width="11.42578125" style="3"/>
    <col min="5889" max="5889" width="31.140625" style="3" customWidth="1"/>
    <col min="5890" max="5890" width="70.7109375" style="3" customWidth="1"/>
    <col min="5891" max="5891" width="31.7109375" style="3" customWidth="1"/>
    <col min="5892" max="5893" width="15.7109375" style="3" customWidth="1"/>
    <col min="5894" max="5894" width="17.42578125" style="3" customWidth="1"/>
    <col min="5895" max="5895" width="18.7109375" style="3" customWidth="1"/>
    <col min="5896" max="5896" width="21.42578125" style="3" customWidth="1"/>
    <col min="5897" max="6144" width="11.42578125" style="3"/>
    <col min="6145" max="6145" width="31.140625" style="3" customWidth="1"/>
    <col min="6146" max="6146" width="70.7109375" style="3" customWidth="1"/>
    <col min="6147" max="6147" width="31.7109375" style="3" customWidth="1"/>
    <col min="6148" max="6149" width="15.7109375" style="3" customWidth="1"/>
    <col min="6150" max="6150" width="17.42578125" style="3" customWidth="1"/>
    <col min="6151" max="6151" width="18.7109375" style="3" customWidth="1"/>
    <col min="6152" max="6152" width="21.42578125" style="3" customWidth="1"/>
    <col min="6153" max="6400" width="11.42578125" style="3"/>
    <col min="6401" max="6401" width="31.140625" style="3" customWidth="1"/>
    <col min="6402" max="6402" width="70.7109375" style="3" customWidth="1"/>
    <col min="6403" max="6403" width="31.7109375" style="3" customWidth="1"/>
    <col min="6404" max="6405" width="15.7109375" style="3" customWidth="1"/>
    <col min="6406" max="6406" width="17.42578125" style="3" customWidth="1"/>
    <col min="6407" max="6407" width="18.7109375" style="3" customWidth="1"/>
    <col min="6408" max="6408" width="21.42578125" style="3" customWidth="1"/>
    <col min="6409" max="6656" width="11.42578125" style="3"/>
    <col min="6657" max="6657" width="31.140625" style="3" customWidth="1"/>
    <col min="6658" max="6658" width="70.7109375" style="3" customWidth="1"/>
    <col min="6659" max="6659" width="31.7109375" style="3" customWidth="1"/>
    <col min="6660" max="6661" width="15.7109375" style="3" customWidth="1"/>
    <col min="6662" max="6662" width="17.42578125" style="3" customWidth="1"/>
    <col min="6663" max="6663" width="18.7109375" style="3" customWidth="1"/>
    <col min="6664" max="6664" width="21.42578125" style="3" customWidth="1"/>
    <col min="6665" max="6912" width="11.42578125" style="3"/>
    <col min="6913" max="6913" width="31.140625" style="3" customWidth="1"/>
    <col min="6914" max="6914" width="70.7109375" style="3" customWidth="1"/>
    <col min="6915" max="6915" width="31.7109375" style="3" customWidth="1"/>
    <col min="6916" max="6917" width="15.7109375" style="3" customWidth="1"/>
    <col min="6918" max="6918" width="17.42578125" style="3" customWidth="1"/>
    <col min="6919" max="6919" width="18.7109375" style="3" customWidth="1"/>
    <col min="6920" max="6920" width="21.42578125" style="3" customWidth="1"/>
    <col min="6921" max="7168" width="11.42578125" style="3"/>
    <col min="7169" max="7169" width="31.140625" style="3" customWidth="1"/>
    <col min="7170" max="7170" width="70.7109375" style="3" customWidth="1"/>
    <col min="7171" max="7171" width="31.7109375" style="3" customWidth="1"/>
    <col min="7172" max="7173" width="15.7109375" style="3" customWidth="1"/>
    <col min="7174" max="7174" width="17.42578125" style="3" customWidth="1"/>
    <col min="7175" max="7175" width="18.7109375" style="3" customWidth="1"/>
    <col min="7176" max="7176" width="21.42578125" style="3" customWidth="1"/>
    <col min="7177" max="7424" width="11.42578125" style="3"/>
    <col min="7425" max="7425" width="31.140625" style="3" customWidth="1"/>
    <col min="7426" max="7426" width="70.7109375" style="3" customWidth="1"/>
    <col min="7427" max="7427" width="31.7109375" style="3" customWidth="1"/>
    <col min="7428" max="7429" width="15.7109375" style="3" customWidth="1"/>
    <col min="7430" max="7430" width="17.42578125" style="3" customWidth="1"/>
    <col min="7431" max="7431" width="18.7109375" style="3" customWidth="1"/>
    <col min="7432" max="7432" width="21.42578125" style="3" customWidth="1"/>
    <col min="7433" max="7680" width="11.42578125" style="3"/>
    <col min="7681" max="7681" width="31.140625" style="3" customWidth="1"/>
    <col min="7682" max="7682" width="70.7109375" style="3" customWidth="1"/>
    <col min="7683" max="7683" width="31.7109375" style="3" customWidth="1"/>
    <col min="7684" max="7685" width="15.7109375" style="3" customWidth="1"/>
    <col min="7686" max="7686" width="17.42578125" style="3" customWidth="1"/>
    <col min="7687" max="7687" width="18.7109375" style="3" customWidth="1"/>
    <col min="7688" max="7688" width="21.42578125" style="3" customWidth="1"/>
    <col min="7689" max="7936" width="11.42578125" style="3"/>
    <col min="7937" max="7937" width="31.140625" style="3" customWidth="1"/>
    <col min="7938" max="7938" width="70.7109375" style="3" customWidth="1"/>
    <col min="7939" max="7939" width="31.7109375" style="3" customWidth="1"/>
    <col min="7940" max="7941" width="15.7109375" style="3" customWidth="1"/>
    <col min="7942" max="7942" width="17.42578125" style="3" customWidth="1"/>
    <col min="7943" max="7943" width="18.7109375" style="3" customWidth="1"/>
    <col min="7944" max="7944" width="21.42578125" style="3" customWidth="1"/>
    <col min="7945" max="8192" width="11.42578125" style="3"/>
    <col min="8193" max="8193" width="31.140625" style="3" customWidth="1"/>
    <col min="8194" max="8194" width="70.7109375" style="3" customWidth="1"/>
    <col min="8195" max="8195" width="31.7109375" style="3" customWidth="1"/>
    <col min="8196" max="8197" width="15.7109375" style="3" customWidth="1"/>
    <col min="8198" max="8198" width="17.42578125" style="3" customWidth="1"/>
    <col min="8199" max="8199" width="18.7109375" style="3" customWidth="1"/>
    <col min="8200" max="8200" width="21.42578125" style="3" customWidth="1"/>
    <col min="8201" max="8448" width="11.42578125" style="3"/>
    <col min="8449" max="8449" width="31.140625" style="3" customWidth="1"/>
    <col min="8450" max="8450" width="70.7109375" style="3" customWidth="1"/>
    <col min="8451" max="8451" width="31.7109375" style="3" customWidth="1"/>
    <col min="8452" max="8453" width="15.7109375" style="3" customWidth="1"/>
    <col min="8454" max="8454" width="17.42578125" style="3" customWidth="1"/>
    <col min="8455" max="8455" width="18.7109375" style="3" customWidth="1"/>
    <col min="8456" max="8456" width="21.42578125" style="3" customWidth="1"/>
    <col min="8457" max="8704" width="11.42578125" style="3"/>
    <col min="8705" max="8705" width="31.140625" style="3" customWidth="1"/>
    <col min="8706" max="8706" width="70.7109375" style="3" customWidth="1"/>
    <col min="8707" max="8707" width="31.7109375" style="3" customWidth="1"/>
    <col min="8708" max="8709" width="15.7109375" style="3" customWidth="1"/>
    <col min="8710" max="8710" width="17.42578125" style="3" customWidth="1"/>
    <col min="8711" max="8711" width="18.7109375" style="3" customWidth="1"/>
    <col min="8712" max="8712" width="21.42578125" style="3" customWidth="1"/>
    <col min="8713" max="8960" width="11.42578125" style="3"/>
    <col min="8961" max="8961" width="31.140625" style="3" customWidth="1"/>
    <col min="8962" max="8962" width="70.7109375" style="3" customWidth="1"/>
    <col min="8963" max="8963" width="31.7109375" style="3" customWidth="1"/>
    <col min="8964" max="8965" width="15.7109375" style="3" customWidth="1"/>
    <col min="8966" max="8966" width="17.42578125" style="3" customWidth="1"/>
    <col min="8967" max="8967" width="18.7109375" style="3" customWidth="1"/>
    <col min="8968" max="8968" width="21.42578125" style="3" customWidth="1"/>
    <col min="8969" max="9216" width="11.42578125" style="3"/>
    <col min="9217" max="9217" width="31.140625" style="3" customWidth="1"/>
    <col min="9218" max="9218" width="70.7109375" style="3" customWidth="1"/>
    <col min="9219" max="9219" width="31.7109375" style="3" customWidth="1"/>
    <col min="9220" max="9221" width="15.7109375" style="3" customWidth="1"/>
    <col min="9222" max="9222" width="17.42578125" style="3" customWidth="1"/>
    <col min="9223" max="9223" width="18.7109375" style="3" customWidth="1"/>
    <col min="9224" max="9224" width="21.42578125" style="3" customWidth="1"/>
    <col min="9225" max="9472" width="11.42578125" style="3"/>
    <col min="9473" max="9473" width="31.140625" style="3" customWidth="1"/>
    <col min="9474" max="9474" width="70.7109375" style="3" customWidth="1"/>
    <col min="9475" max="9475" width="31.7109375" style="3" customWidth="1"/>
    <col min="9476" max="9477" width="15.7109375" style="3" customWidth="1"/>
    <col min="9478" max="9478" width="17.42578125" style="3" customWidth="1"/>
    <col min="9479" max="9479" width="18.7109375" style="3" customWidth="1"/>
    <col min="9480" max="9480" width="21.42578125" style="3" customWidth="1"/>
    <col min="9481" max="9728" width="11.42578125" style="3"/>
    <col min="9729" max="9729" width="31.140625" style="3" customWidth="1"/>
    <col min="9730" max="9730" width="70.7109375" style="3" customWidth="1"/>
    <col min="9731" max="9731" width="31.7109375" style="3" customWidth="1"/>
    <col min="9732" max="9733" width="15.7109375" style="3" customWidth="1"/>
    <col min="9734" max="9734" width="17.42578125" style="3" customWidth="1"/>
    <col min="9735" max="9735" width="18.7109375" style="3" customWidth="1"/>
    <col min="9736" max="9736" width="21.42578125" style="3" customWidth="1"/>
    <col min="9737" max="9984" width="11.42578125" style="3"/>
    <col min="9985" max="9985" width="31.140625" style="3" customWidth="1"/>
    <col min="9986" max="9986" width="70.7109375" style="3" customWidth="1"/>
    <col min="9987" max="9987" width="31.7109375" style="3" customWidth="1"/>
    <col min="9988" max="9989" width="15.7109375" style="3" customWidth="1"/>
    <col min="9990" max="9990" width="17.42578125" style="3" customWidth="1"/>
    <col min="9991" max="9991" width="18.7109375" style="3" customWidth="1"/>
    <col min="9992" max="9992" width="21.42578125" style="3" customWidth="1"/>
    <col min="9993" max="10240" width="11.42578125" style="3"/>
    <col min="10241" max="10241" width="31.140625" style="3" customWidth="1"/>
    <col min="10242" max="10242" width="70.7109375" style="3" customWidth="1"/>
    <col min="10243" max="10243" width="31.7109375" style="3" customWidth="1"/>
    <col min="10244" max="10245" width="15.7109375" style="3" customWidth="1"/>
    <col min="10246" max="10246" width="17.42578125" style="3" customWidth="1"/>
    <col min="10247" max="10247" width="18.7109375" style="3" customWidth="1"/>
    <col min="10248" max="10248" width="21.42578125" style="3" customWidth="1"/>
    <col min="10249" max="10496" width="11.42578125" style="3"/>
    <col min="10497" max="10497" width="31.140625" style="3" customWidth="1"/>
    <col min="10498" max="10498" width="70.7109375" style="3" customWidth="1"/>
    <col min="10499" max="10499" width="31.7109375" style="3" customWidth="1"/>
    <col min="10500" max="10501" width="15.7109375" style="3" customWidth="1"/>
    <col min="10502" max="10502" width="17.42578125" style="3" customWidth="1"/>
    <col min="10503" max="10503" width="18.7109375" style="3" customWidth="1"/>
    <col min="10504" max="10504" width="21.42578125" style="3" customWidth="1"/>
    <col min="10505" max="10752" width="11.42578125" style="3"/>
    <col min="10753" max="10753" width="31.140625" style="3" customWidth="1"/>
    <col min="10754" max="10754" width="70.7109375" style="3" customWidth="1"/>
    <col min="10755" max="10755" width="31.7109375" style="3" customWidth="1"/>
    <col min="10756" max="10757" width="15.7109375" style="3" customWidth="1"/>
    <col min="10758" max="10758" width="17.42578125" style="3" customWidth="1"/>
    <col min="10759" max="10759" width="18.7109375" style="3" customWidth="1"/>
    <col min="10760" max="10760" width="21.42578125" style="3" customWidth="1"/>
    <col min="10761" max="11008" width="11.42578125" style="3"/>
    <col min="11009" max="11009" width="31.140625" style="3" customWidth="1"/>
    <col min="11010" max="11010" width="70.7109375" style="3" customWidth="1"/>
    <col min="11011" max="11011" width="31.7109375" style="3" customWidth="1"/>
    <col min="11012" max="11013" width="15.7109375" style="3" customWidth="1"/>
    <col min="11014" max="11014" width="17.42578125" style="3" customWidth="1"/>
    <col min="11015" max="11015" width="18.7109375" style="3" customWidth="1"/>
    <col min="11016" max="11016" width="21.42578125" style="3" customWidth="1"/>
    <col min="11017" max="11264" width="11.42578125" style="3"/>
    <col min="11265" max="11265" width="31.140625" style="3" customWidth="1"/>
    <col min="11266" max="11266" width="70.7109375" style="3" customWidth="1"/>
    <col min="11267" max="11267" width="31.7109375" style="3" customWidth="1"/>
    <col min="11268" max="11269" width="15.7109375" style="3" customWidth="1"/>
    <col min="11270" max="11270" width="17.42578125" style="3" customWidth="1"/>
    <col min="11271" max="11271" width="18.7109375" style="3" customWidth="1"/>
    <col min="11272" max="11272" width="21.42578125" style="3" customWidth="1"/>
    <col min="11273" max="11520" width="11.42578125" style="3"/>
    <col min="11521" max="11521" width="31.140625" style="3" customWidth="1"/>
    <col min="11522" max="11522" width="70.7109375" style="3" customWidth="1"/>
    <col min="11523" max="11523" width="31.7109375" style="3" customWidth="1"/>
    <col min="11524" max="11525" width="15.7109375" style="3" customWidth="1"/>
    <col min="11526" max="11526" width="17.42578125" style="3" customWidth="1"/>
    <col min="11527" max="11527" width="18.7109375" style="3" customWidth="1"/>
    <col min="11528" max="11528" width="21.42578125" style="3" customWidth="1"/>
    <col min="11529" max="11776" width="11.42578125" style="3"/>
    <col min="11777" max="11777" width="31.140625" style="3" customWidth="1"/>
    <col min="11778" max="11778" width="70.7109375" style="3" customWidth="1"/>
    <col min="11779" max="11779" width="31.7109375" style="3" customWidth="1"/>
    <col min="11780" max="11781" width="15.7109375" style="3" customWidth="1"/>
    <col min="11782" max="11782" width="17.42578125" style="3" customWidth="1"/>
    <col min="11783" max="11783" width="18.7109375" style="3" customWidth="1"/>
    <col min="11784" max="11784" width="21.42578125" style="3" customWidth="1"/>
    <col min="11785" max="12032" width="11.42578125" style="3"/>
    <col min="12033" max="12033" width="31.140625" style="3" customWidth="1"/>
    <col min="12034" max="12034" width="70.7109375" style="3" customWidth="1"/>
    <col min="12035" max="12035" width="31.7109375" style="3" customWidth="1"/>
    <col min="12036" max="12037" width="15.7109375" style="3" customWidth="1"/>
    <col min="12038" max="12038" width="17.42578125" style="3" customWidth="1"/>
    <col min="12039" max="12039" width="18.7109375" style="3" customWidth="1"/>
    <col min="12040" max="12040" width="21.42578125" style="3" customWidth="1"/>
    <col min="12041" max="12288" width="11.42578125" style="3"/>
    <col min="12289" max="12289" width="31.140625" style="3" customWidth="1"/>
    <col min="12290" max="12290" width="70.7109375" style="3" customWidth="1"/>
    <col min="12291" max="12291" width="31.7109375" style="3" customWidth="1"/>
    <col min="12292" max="12293" width="15.7109375" style="3" customWidth="1"/>
    <col min="12294" max="12294" width="17.42578125" style="3" customWidth="1"/>
    <col min="12295" max="12295" width="18.7109375" style="3" customWidth="1"/>
    <col min="12296" max="12296" width="21.42578125" style="3" customWidth="1"/>
    <col min="12297" max="12544" width="11.42578125" style="3"/>
    <col min="12545" max="12545" width="31.140625" style="3" customWidth="1"/>
    <col min="12546" max="12546" width="70.7109375" style="3" customWidth="1"/>
    <col min="12547" max="12547" width="31.7109375" style="3" customWidth="1"/>
    <col min="12548" max="12549" width="15.7109375" style="3" customWidth="1"/>
    <col min="12550" max="12550" width="17.42578125" style="3" customWidth="1"/>
    <col min="12551" max="12551" width="18.7109375" style="3" customWidth="1"/>
    <col min="12552" max="12552" width="21.42578125" style="3" customWidth="1"/>
    <col min="12553" max="12800" width="11.42578125" style="3"/>
    <col min="12801" max="12801" width="31.140625" style="3" customWidth="1"/>
    <col min="12802" max="12802" width="70.7109375" style="3" customWidth="1"/>
    <col min="12803" max="12803" width="31.7109375" style="3" customWidth="1"/>
    <col min="12804" max="12805" width="15.7109375" style="3" customWidth="1"/>
    <col min="12806" max="12806" width="17.42578125" style="3" customWidth="1"/>
    <col min="12807" max="12807" width="18.7109375" style="3" customWidth="1"/>
    <col min="12808" max="12808" width="21.42578125" style="3" customWidth="1"/>
    <col min="12809" max="13056" width="11.42578125" style="3"/>
    <col min="13057" max="13057" width="31.140625" style="3" customWidth="1"/>
    <col min="13058" max="13058" width="70.7109375" style="3" customWidth="1"/>
    <col min="13059" max="13059" width="31.7109375" style="3" customWidth="1"/>
    <col min="13060" max="13061" width="15.7109375" style="3" customWidth="1"/>
    <col min="13062" max="13062" width="17.42578125" style="3" customWidth="1"/>
    <col min="13063" max="13063" width="18.7109375" style="3" customWidth="1"/>
    <col min="13064" max="13064" width="21.42578125" style="3" customWidth="1"/>
    <col min="13065" max="13312" width="11.42578125" style="3"/>
    <col min="13313" max="13313" width="31.140625" style="3" customWidth="1"/>
    <col min="13314" max="13314" width="70.7109375" style="3" customWidth="1"/>
    <col min="13315" max="13315" width="31.7109375" style="3" customWidth="1"/>
    <col min="13316" max="13317" width="15.7109375" style="3" customWidth="1"/>
    <col min="13318" max="13318" width="17.42578125" style="3" customWidth="1"/>
    <col min="13319" max="13319" width="18.7109375" style="3" customWidth="1"/>
    <col min="13320" max="13320" width="21.42578125" style="3" customWidth="1"/>
    <col min="13321" max="13568" width="11.42578125" style="3"/>
    <col min="13569" max="13569" width="31.140625" style="3" customWidth="1"/>
    <col min="13570" max="13570" width="70.7109375" style="3" customWidth="1"/>
    <col min="13571" max="13571" width="31.7109375" style="3" customWidth="1"/>
    <col min="13572" max="13573" width="15.7109375" style="3" customWidth="1"/>
    <col min="13574" max="13574" width="17.42578125" style="3" customWidth="1"/>
    <col min="13575" max="13575" width="18.7109375" style="3" customWidth="1"/>
    <col min="13576" max="13576" width="21.42578125" style="3" customWidth="1"/>
    <col min="13577" max="13824" width="11.42578125" style="3"/>
    <col min="13825" max="13825" width="31.140625" style="3" customWidth="1"/>
    <col min="13826" max="13826" width="70.7109375" style="3" customWidth="1"/>
    <col min="13827" max="13827" width="31.7109375" style="3" customWidth="1"/>
    <col min="13828" max="13829" width="15.7109375" style="3" customWidth="1"/>
    <col min="13830" max="13830" width="17.42578125" style="3" customWidth="1"/>
    <col min="13831" max="13831" width="18.7109375" style="3" customWidth="1"/>
    <col min="13832" max="13832" width="21.42578125" style="3" customWidth="1"/>
    <col min="13833" max="14080" width="11.42578125" style="3"/>
    <col min="14081" max="14081" width="31.140625" style="3" customWidth="1"/>
    <col min="14082" max="14082" width="70.7109375" style="3" customWidth="1"/>
    <col min="14083" max="14083" width="31.7109375" style="3" customWidth="1"/>
    <col min="14084" max="14085" width="15.7109375" style="3" customWidth="1"/>
    <col min="14086" max="14086" width="17.42578125" style="3" customWidth="1"/>
    <col min="14087" max="14087" width="18.7109375" style="3" customWidth="1"/>
    <col min="14088" max="14088" width="21.42578125" style="3" customWidth="1"/>
    <col min="14089" max="14336" width="11.42578125" style="3"/>
    <col min="14337" max="14337" width="31.140625" style="3" customWidth="1"/>
    <col min="14338" max="14338" width="70.7109375" style="3" customWidth="1"/>
    <col min="14339" max="14339" width="31.7109375" style="3" customWidth="1"/>
    <col min="14340" max="14341" width="15.7109375" style="3" customWidth="1"/>
    <col min="14342" max="14342" width="17.42578125" style="3" customWidth="1"/>
    <col min="14343" max="14343" width="18.7109375" style="3" customWidth="1"/>
    <col min="14344" max="14344" width="21.42578125" style="3" customWidth="1"/>
    <col min="14345" max="14592" width="11.42578125" style="3"/>
    <col min="14593" max="14593" width="31.140625" style="3" customWidth="1"/>
    <col min="14594" max="14594" width="70.7109375" style="3" customWidth="1"/>
    <col min="14595" max="14595" width="31.7109375" style="3" customWidth="1"/>
    <col min="14596" max="14597" width="15.7109375" style="3" customWidth="1"/>
    <col min="14598" max="14598" width="17.42578125" style="3" customWidth="1"/>
    <col min="14599" max="14599" width="18.7109375" style="3" customWidth="1"/>
    <col min="14600" max="14600" width="21.42578125" style="3" customWidth="1"/>
    <col min="14601" max="14848" width="11.42578125" style="3"/>
    <col min="14849" max="14849" width="31.140625" style="3" customWidth="1"/>
    <col min="14850" max="14850" width="70.7109375" style="3" customWidth="1"/>
    <col min="14851" max="14851" width="31.7109375" style="3" customWidth="1"/>
    <col min="14852" max="14853" width="15.7109375" style="3" customWidth="1"/>
    <col min="14854" max="14854" width="17.42578125" style="3" customWidth="1"/>
    <col min="14855" max="14855" width="18.7109375" style="3" customWidth="1"/>
    <col min="14856" max="14856" width="21.42578125" style="3" customWidth="1"/>
    <col min="14857" max="15104" width="11.42578125" style="3"/>
    <col min="15105" max="15105" width="31.140625" style="3" customWidth="1"/>
    <col min="15106" max="15106" width="70.7109375" style="3" customWidth="1"/>
    <col min="15107" max="15107" width="31.7109375" style="3" customWidth="1"/>
    <col min="15108" max="15109" width="15.7109375" style="3" customWidth="1"/>
    <col min="15110" max="15110" width="17.42578125" style="3" customWidth="1"/>
    <col min="15111" max="15111" width="18.7109375" style="3" customWidth="1"/>
    <col min="15112" max="15112" width="21.42578125" style="3" customWidth="1"/>
    <col min="15113" max="15360" width="11.42578125" style="3"/>
    <col min="15361" max="15361" width="31.140625" style="3" customWidth="1"/>
    <col min="15362" max="15362" width="70.7109375" style="3" customWidth="1"/>
    <col min="15363" max="15363" width="31.7109375" style="3" customWidth="1"/>
    <col min="15364" max="15365" width="15.7109375" style="3" customWidth="1"/>
    <col min="15366" max="15366" width="17.42578125" style="3" customWidth="1"/>
    <col min="15367" max="15367" width="18.7109375" style="3" customWidth="1"/>
    <col min="15368" max="15368" width="21.42578125" style="3" customWidth="1"/>
    <col min="15369" max="15616" width="11.42578125" style="3"/>
    <col min="15617" max="15617" width="31.140625" style="3" customWidth="1"/>
    <col min="15618" max="15618" width="70.7109375" style="3" customWidth="1"/>
    <col min="15619" max="15619" width="31.7109375" style="3" customWidth="1"/>
    <col min="15620" max="15621" width="15.7109375" style="3" customWidth="1"/>
    <col min="15622" max="15622" width="17.42578125" style="3" customWidth="1"/>
    <col min="15623" max="15623" width="18.7109375" style="3" customWidth="1"/>
    <col min="15624" max="15624" width="21.42578125" style="3" customWidth="1"/>
    <col min="15625" max="15872" width="11.42578125" style="3"/>
    <col min="15873" max="15873" width="31.140625" style="3" customWidth="1"/>
    <col min="15874" max="15874" width="70.7109375" style="3" customWidth="1"/>
    <col min="15875" max="15875" width="31.7109375" style="3" customWidth="1"/>
    <col min="15876" max="15877" width="15.7109375" style="3" customWidth="1"/>
    <col min="15878" max="15878" width="17.42578125" style="3" customWidth="1"/>
    <col min="15879" max="15879" width="18.7109375" style="3" customWidth="1"/>
    <col min="15880" max="15880" width="21.42578125" style="3" customWidth="1"/>
    <col min="15881" max="16128" width="11.42578125" style="3"/>
    <col min="16129" max="16129" width="31.140625" style="3" customWidth="1"/>
    <col min="16130" max="16130" width="70.7109375" style="3" customWidth="1"/>
    <col min="16131" max="16131" width="31.7109375" style="3" customWidth="1"/>
    <col min="16132" max="16133" width="15.7109375" style="3" customWidth="1"/>
    <col min="16134" max="16134" width="17.42578125" style="3" customWidth="1"/>
    <col min="16135" max="16135" width="18.7109375" style="3" customWidth="1"/>
    <col min="16136" max="16136" width="21.42578125" style="3" customWidth="1"/>
    <col min="16137" max="16384" width="11.42578125" style="3"/>
  </cols>
  <sheetData>
    <row r="1" spans="1:14" s="1" customFormat="1" ht="15" x14ac:dyDescent="0.25">
      <c r="A1" s="57" t="s">
        <v>0</v>
      </c>
      <c r="B1" s="552" t="s">
        <v>31</v>
      </c>
      <c r="C1" s="552"/>
      <c r="D1" s="552"/>
      <c r="E1" s="552"/>
      <c r="F1" s="552"/>
      <c r="G1" s="552"/>
      <c r="H1" s="500" t="s">
        <v>1</v>
      </c>
    </row>
    <row r="2" spans="1:14" s="1" customFormat="1" ht="15" x14ac:dyDescent="0.25">
      <c r="A2" s="58" t="s">
        <v>2</v>
      </c>
      <c r="B2" s="552"/>
      <c r="C2" s="552"/>
      <c r="D2" s="552"/>
      <c r="E2" s="552"/>
      <c r="F2" s="552"/>
      <c r="G2" s="552"/>
      <c r="H2" s="501"/>
    </row>
    <row r="3" spans="1:14" s="1" customFormat="1" ht="15" x14ac:dyDescent="0.25">
      <c r="A3" s="58" t="s">
        <v>3</v>
      </c>
      <c r="B3" s="552" t="s">
        <v>37</v>
      </c>
      <c r="C3" s="552"/>
      <c r="D3" s="552"/>
      <c r="E3" s="552"/>
      <c r="F3" s="552"/>
      <c r="G3" s="552"/>
      <c r="H3" s="501"/>
    </row>
    <row r="4" spans="1:14" s="1" customFormat="1" ht="15" x14ac:dyDescent="0.25">
      <c r="A4" s="58" t="s">
        <v>4</v>
      </c>
      <c r="B4" s="552"/>
      <c r="C4" s="552"/>
      <c r="D4" s="552"/>
      <c r="E4" s="552"/>
      <c r="F4" s="552"/>
      <c r="G4" s="552"/>
      <c r="H4" s="502"/>
    </row>
    <row r="5" spans="1:14" s="1" customFormat="1" ht="14.25" x14ac:dyDescent="0.25">
      <c r="A5" s="553" t="s">
        <v>90</v>
      </c>
      <c r="B5" s="553"/>
      <c r="C5" s="553"/>
      <c r="D5" s="553"/>
      <c r="E5" s="553"/>
      <c r="F5" s="553"/>
      <c r="G5" s="553"/>
      <c r="H5" s="553"/>
    </row>
    <row r="6" spans="1:14" s="1" customFormat="1" ht="14.25" x14ac:dyDescent="0.25">
      <c r="A6" s="553" t="s">
        <v>91</v>
      </c>
      <c r="B6" s="553"/>
      <c r="C6" s="553"/>
      <c r="D6" s="553"/>
      <c r="E6" s="553"/>
      <c r="F6" s="553"/>
      <c r="G6" s="553"/>
      <c r="H6" s="553"/>
    </row>
    <row r="7" spans="1:14" s="1" customFormat="1" ht="14.25" x14ac:dyDescent="0.25">
      <c r="A7" s="534" t="s">
        <v>92</v>
      </c>
      <c r="B7" s="534"/>
      <c r="C7" s="534"/>
      <c r="D7" s="534"/>
      <c r="E7" s="534"/>
      <c r="F7" s="534"/>
      <c r="G7" s="535" t="s">
        <v>32</v>
      </c>
      <c r="H7" s="536"/>
    </row>
    <row r="8" spans="1:14" s="1" customFormat="1" ht="73.5" customHeight="1" x14ac:dyDescent="0.25">
      <c r="A8" s="534" t="s">
        <v>1004</v>
      </c>
      <c r="B8" s="534"/>
      <c r="C8" s="534"/>
      <c r="D8" s="534"/>
      <c r="E8" s="537" t="s">
        <v>93</v>
      </c>
      <c r="F8" s="538"/>
      <c r="G8" s="538"/>
      <c r="H8" s="539"/>
    </row>
    <row r="9" spans="1:14" s="1" customFormat="1" ht="15" x14ac:dyDescent="0.25">
      <c r="A9" s="540" t="s">
        <v>94</v>
      </c>
      <c r="B9" s="541"/>
      <c r="C9" s="542"/>
      <c r="D9" s="549" t="s">
        <v>18</v>
      </c>
      <c r="E9" s="550"/>
      <c r="F9" s="550"/>
      <c r="G9" s="550"/>
      <c r="H9" s="551"/>
    </row>
    <row r="10" spans="1:14" s="1" customFormat="1" ht="15" x14ac:dyDescent="0.25">
      <c r="A10" s="543"/>
      <c r="B10" s="544"/>
      <c r="C10" s="545"/>
      <c r="D10" s="59" t="s">
        <v>5</v>
      </c>
      <c r="E10" s="59" t="s">
        <v>6</v>
      </c>
      <c r="F10" s="59" t="s">
        <v>21</v>
      </c>
      <c r="G10" s="59" t="s">
        <v>8</v>
      </c>
      <c r="H10" s="59" t="s">
        <v>9</v>
      </c>
    </row>
    <row r="11" spans="1:14" s="1" customFormat="1" ht="14.25" x14ac:dyDescent="0.25">
      <c r="A11" s="546"/>
      <c r="B11" s="547"/>
      <c r="C11" s="548"/>
      <c r="D11" s="60" t="s">
        <v>33</v>
      </c>
      <c r="E11" s="60" t="s">
        <v>33</v>
      </c>
      <c r="F11" s="60" t="s">
        <v>33</v>
      </c>
      <c r="G11" s="60" t="s">
        <v>33</v>
      </c>
      <c r="H11" s="60" t="s">
        <v>34</v>
      </c>
      <c r="J11" s="462"/>
      <c r="K11" s="462"/>
      <c r="L11" s="462"/>
      <c r="M11" s="462"/>
      <c r="N11" s="462"/>
    </row>
    <row r="12" spans="1:14" s="1" customFormat="1" ht="15" x14ac:dyDescent="0.25">
      <c r="A12" s="561" t="s">
        <v>95</v>
      </c>
      <c r="B12" s="562"/>
      <c r="C12" s="561" t="s">
        <v>96</v>
      </c>
      <c r="D12" s="563"/>
      <c r="E12" s="562"/>
      <c r="F12" s="564" t="s">
        <v>97</v>
      </c>
      <c r="G12" s="565"/>
      <c r="H12" s="566"/>
    </row>
    <row r="13" spans="1:14" s="2" customFormat="1" ht="30" x14ac:dyDescent="0.25">
      <c r="A13" s="59" t="s">
        <v>10</v>
      </c>
      <c r="B13" s="61" t="s">
        <v>11</v>
      </c>
      <c r="C13" s="59" t="s">
        <v>12</v>
      </c>
      <c r="D13" s="59" t="s">
        <v>13</v>
      </c>
      <c r="E13" s="59" t="s">
        <v>14</v>
      </c>
      <c r="F13" s="59" t="s">
        <v>15</v>
      </c>
      <c r="G13" s="59" t="s">
        <v>16</v>
      </c>
      <c r="H13" s="59" t="s">
        <v>17</v>
      </c>
    </row>
    <row r="14" spans="1:14" s="2" customFormat="1" ht="150" customHeight="1" x14ac:dyDescent="0.25">
      <c r="A14" s="62" t="s">
        <v>98</v>
      </c>
      <c r="B14" s="63" t="s">
        <v>1016</v>
      </c>
      <c r="C14" s="64" t="s">
        <v>99</v>
      </c>
      <c r="D14" s="65">
        <v>44576</v>
      </c>
      <c r="E14" s="65">
        <v>44651</v>
      </c>
      <c r="F14" s="64">
        <v>2</v>
      </c>
      <c r="G14" s="66">
        <v>6352513</v>
      </c>
      <c r="H14" s="67"/>
    </row>
    <row r="15" spans="1:14" s="2" customFormat="1" ht="158.25" customHeight="1" x14ac:dyDescent="0.25">
      <c r="A15" s="62" t="s">
        <v>100</v>
      </c>
      <c r="B15" s="63" t="s">
        <v>1015</v>
      </c>
      <c r="C15" s="64" t="s">
        <v>101</v>
      </c>
      <c r="D15" s="65">
        <v>44652</v>
      </c>
      <c r="E15" s="65">
        <v>44742</v>
      </c>
      <c r="F15" s="64">
        <v>1</v>
      </c>
      <c r="G15" s="66">
        <v>6847969</v>
      </c>
      <c r="H15" s="67"/>
    </row>
    <row r="16" spans="1:14" s="2" customFormat="1" ht="150" customHeight="1" x14ac:dyDescent="0.25">
      <c r="A16" s="68" t="s">
        <v>102</v>
      </c>
      <c r="B16" s="69" t="s">
        <v>1014</v>
      </c>
      <c r="C16" s="70" t="s">
        <v>103</v>
      </c>
      <c r="D16" s="71">
        <v>44743</v>
      </c>
      <c r="E16" s="71">
        <v>44834</v>
      </c>
      <c r="F16" s="64">
        <v>3</v>
      </c>
      <c r="G16" s="66">
        <v>8696622</v>
      </c>
      <c r="H16" s="67"/>
    </row>
    <row r="17" spans="1:8" s="1" customFormat="1" ht="150" customHeight="1" x14ac:dyDescent="0.25">
      <c r="A17" s="68" t="s">
        <v>104</v>
      </c>
      <c r="B17" s="68" t="s">
        <v>1017</v>
      </c>
      <c r="C17" s="70" t="s">
        <v>103</v>
      </c>
      <c r="D17" s="65">
        <v>44835</v>
      </c>
      <c r="E17" s="65">
        <v>44910</v>
      </c>
      <c r="F17" s="70" t="s">
        <v>22</v>
      </c>
      <c r="G17" s="446">
        <v>4517069</v>
      </c>
      <c r="H17" s="68"/>
    </row>
    <row r="18" spans="1:8" s="1" customFormat="1" ht="90" customHeight="1" x14ac:dyDescent="0.25">
      <c r="A18" s="554" t="s">
        <v>105</v>
      </c>
      <c r="B18" s="554"/>
      <c r="C18" s="555" t="s">
        <v>106</v>
      </c>
      <c r="D18" s="555"/>
      <c r="E18" s="555"/>
      <c r="F18" s="556" t="s">
        <v>107</v>
      </c>
      <c r="G18" s="556"/>
      <c r="H18" s="556"/>
    </row>
    <row r="20" spans="1:8" ht="33" customHeight="1" x14ac:dyDescent="0.25">
      <c r="A20" s="45" t="s">
        <v>0</v>
      </c>
      <c r="B20" s="557" t="s">
        <v>31</v>
      </c>
      <c r="C20" s="557"/>
      <c r="D20" s="557"/>
      <c r="E20" s="557"/>
      <c r="F20" s="557"/>
      <c r="G20" s="557"/>
      <c r="H20" s="558" t="s">
        <v>1</v>
      </c>
    </row>
    <row r="21" spans="1:8" ht="33" customHeight="1" x14ac:dyDescent="0.25">
      <c r="A21" s="46" t="s">
        <v>2</v>
      </c>
      <c r="B21" s="557"/>
      <c r="C21" s="557"/>
      <c r="D21" s="557"/>
      <c r="E21" s="557"/>
      <c r="F21" s="557"/>
      <c r="G21" s="557"/>
      <c r="H21" s="559"/>
    </row>
    <row r="22" spans="1:8" ht="33" customHeight="1" x14ac:dyDescent="0.25">
      <c r="A22" s="46" t="s">
        <v>3</v>
      </c>
      <c r="B22" s="557" t="s">
        <v>37</v>
      </c>
      <c r="C22" s="557"/>
      <c r="D22" s="557"/>
      <c r="E22" s="557"/>
      <c r="F22" s="557"/>
      <c r="G22" s="557"/>
      <c r="H22" s="559"/>
    </row>
    <row r="23" spans="1:8" ht="33" customHeight="1" x14ac:dyDescent="0.25">
      <c r="A23" s="46" t="s">
        <v>4</v>
      </c>
      <c r="B23" s="557"/>
      <c r="C23" s="557"/>
      <c r="D23" s="557"/>
      <c r="E23" s="557"/>
      <c r="F23" s="557"/>
      <c r="G23" s="557"/>
      <c r="H23" s="560"/>
    </row>
    <row r="24" spans="1:8" ht="33" customHeight="1" x14ac:dyDescent="0.25">
      <c r="A24" s="567" t="s">
        <v>998</v>
      </c>
      <c r="B24" s="567"/>
      <c r="C24" s="567"/>
      <c r="D24" s="567"/>
      <c r="E24" s="567"/>
      <c r="F24" s="567"/>
      <c r="G24" s="567"/>
      <c r="H24" s="567"/>
    </row>
    <row r="25" spans="1:8" ht="33" customHeight="1" x14ac:dyDescent="0.25">
      <c r="A25" s="567" t="s">
        <v>999</v>
      </c>
      <c r="B25" s="567"/>
      <c r="C25" s="567"/>
      <c r="D25" s="567"/>
      <c r="E25" s="567"/>
      <c r="F25" s="567"/>
      <c r="G25" s="567"/>
      <c r="H25" s="567"/>
    </row>
    <row r="26" spans="1:8" ht="33" customHeight="1" x14ac:dyDescent="0.25">
      <c r="A26" s="568" t="s">
        <v>1000</v>
      </c>
      <c r="B26" s="568"/>
      <c r="C26" s="568"/>
      <c r="D26" s="568"/>
      <c r="E26" s="568"/>
      <c r="F26" s="568"/>
      <c r="G26" s="535" t="s">
        <v>544</v>
      </c>
      <c r="H26" s="536"/>
    </row>
    <row r="27" spans="1:8" ht="33" customHeight="1" x14ac:dyDescent="0.25">
      <c r="A27" s="568" t="s">
        <v>1001</v>
      </c>
      <c r="B27" s="568"/>
      <c r="C27" s="568"/>
      <c r="D27" s="568"/>
      <c r="E27" s="561" t="s">
        <v>1002</v>
      </c>
      <c r="F27" s="563"/>
      <c r="G27" s="563"/>
      <c r="H27" s="562"/>
    </row>
    <row r="28" spans="1:8" ht="33" customHeight="1" x14ac:dyDescent="0.25">
      <c r="A28" s="569" t="s">
        <v>76</v>
      </c>
      <c r="B28" s="570"/>
      <c r="C28" s="571"/>
      <c r="D28" s="578" t="s">
        <v>18</v>
      </c>
      <c r="E28" s="579"/>
      <c r="F28" s="579"/>
      <c r="G28" s="579"/>
      <c r="H28" s="580"/>
    </row>
    <row r="29" spans="1:8" ht="33" customHeight="1" x14ac:dyDescent="0.25">
      <c r="A29" s="572"/>
      <c r="B29" s="573"/>
      <c r="C29" s="574"/>
      <c r="D29" s="48" t="s">
        <v>5</v>
      </c>
      <c r="E29" s="48" t="s">
        <v>77</v>
      </c>
      <c r="F29" s="48" t="s">
        <v>7</v>
      </c>
      <c r="G29" s="49" t="s">
        <v>8</v>
      </c>
      <c r="H29" s="48" t="s">
        <v>9</v>
      </c>
    </row>
    <row r="30" spans="1:8" ht="33" customHeight="1" x14ac:dyDescent="0.25">
      <c r="A30" s="575"/>
      <c r="B30" s="576"/>
      <c r="C30" s="577"/>
      <c r="D30" s="50">
        <v>0.25</v>
      </c>
      <c r="E30" s="50">
        <v>0.25</v>
      </c>
      <c r="F30" s="50">
        <v>0.25</v>
      </c>
      <c r="G30" s="50">
        <v>0.25</v>
      </c>
      <c r="H30" s="50">
        <f>SUM(D30:G30)</f>
        <v>1</v>
      </c>
    </row>
    <row r="31" spans="1:8" ht="33" customHeight="1" x14ac:dyDescent="0.25">
      <c r="A31" s="581" t="s">
        <v>78</v>
      </c>
      <c r="B31" s="582"/>
      <c r="C31" s="578" t="s">
        <v>79</v>
      </c>
      <c r="D31" s="579"/>
      <c r="E31" s="580"/>
      <c r="F31" s="583" t="s">
        <v>80</v>
      </c>
      <c r="G31" s="584"/>
      <c r="H31" s="585"/>
    </row>
    <row r="32" spans="1:8" ht="33" customHeight="1" x14ac:dyDescent="0.25">
      <c r="A32" s="48" t="s">
        <v>10</v>
      </c>
      <c r="B32" s="51" t="s">
        <v>11</v>
      </c>
      <c r="C32" s="48" t="s">
        <v>12</v>
      </c>
      <c r="D32" s="48" t="s">
        <v>13</v>
      </c>
      <c r="E32" s="48" t="s">
        <v>14</v>
      </c>
      <c r="F32" s="48" t="s">
        <v>15</v>
      </c>
      <c r="G32" s="49" t="s">
        <v>16</v>
      </c>
      <c r="H32" s="48" t="s">
        <v>17</v>
      </c>
    </row>
    <row r="33" spans="1:8" ht="140.25" x14ac:dyDescent="0.25">
      <c r="A33" s="52" t="s">
        <v>81</v>
      </c>
      <c r="B33" s="53" t="s">
        <v>82</v>
      </c>
      <c r="C33" s="54" t="s">
        <v>83</v>
      </c>
      <c r="D33" s="55">
        <v>44562</v>
      </c>
      <c r="E33" s="55">
        <v>44255</v>
      </c>
      <c r="F33" s="54">
        <v>3</v>
      </c>
      <c r="G33" s="56">
        <v>3256747</v>
      </c>
      <c r="H33" s="54"/>
    </row>
    <row r="34" spans="1:8" ht="76.5" x14ac:dyDescent="0.25">
      <c r="A34" s="52" t="s">
        <v>84</v>
      </c>
      <c r="B34" s="53" t="s">
        <v>85</v>
      </c>
      <c r="C34" s="54" t="s">
        <v>83</v>
      </c>
      <c r="D34" s="55">
        <v>44256</v>
      </c>
      <c r="E34" s="55">
        <v>44346</v>
      </c>
      <c r="F34" s="54">
        <v>2</v>
      </c>
      <c r="G34" s="56">
        <v>9802653</v>
      </c>
      <c r="H34" s="54"/>
    </row>
    <row r="35" spans="1:8" ht="89.25" x14ac:dyDescent="0.25">
      <c r="A35" s="52" t="s">
        <v>86</v>
      </c>
      <c r="B35" s="53" t="s">
        <v>87</v>
      </c>
      <c r="C35" s="54" t="s">
        <v>83</v>
      </c>
      <c r="D35" s="55">
        <v>44348</v>
      </c>
      <c r="E35" s="55">
        <v>44377</v>
      </c>
      <c r="F35" s="54">
        <v>1</v>
      </c>
      <c r="G35" s="56">
        <v>7558205</v>
      </c>
      <c r="H35" s="54"/>
    </row>
    <row r="36" spans="1:8" ht="102" x14ac:dyDescent="0.25">
      <c r="A36" s="441" t="s">
        <v>88</v>
      </c>
      <c r="B36" s="442" t="s">
        <v>89</v>
      </c>
      <c r="C36" s="443" t="s">
        <v>83</v>
      </c>
      <c r="D36" s="444">
        <v>44378</v>
      </c>
      <c r="E36" s="444">
        <v>44407</v>
      </c>
      <c r="F36" s="443">
        <v>1</v>
      </c>
      <c r="G36" s="445">
        <v>3420855</v>
      </c>
      <c r="H36" s="443"/>
    </row>
    <row r="37" spans="1:8" s="1" customFormat="1" ht="90" customHeight="1" x14ac:dyDescent="0.25">
      <c r="A37" s="554" t="s">
        <v>105</v>
      </c>
      <c r="B37" s="554"/>
      <c r="C37" s="555" t="s">
        <v>106</v>
      </c>
      <c r="D37" s="555"/>
      <c r="E37" s="555"/>
      <c r="F37" s="556" t="s">
        <v>107</v>
      </c>
      <c r="G37" s="556"/>
      <c r="H37" s="556"/>
    </row>
  </sheetData>
  <mergeCells count="35">
    <mergeCell ref="A37:B37"/>
    <mergeCell ref="C37:E37"/>
    <mergeCell ref="F37:H37"/>
    <mergeCell ref="A24:H24"/>
    <mergeCell ref="A25:H25"/>
    <mergeCell ref="A26:F26"/>
    <mergeCell ref="G26:H26"/>
    <mergeCell ref="A27:D27"/>
    <mergeCell ref="E27:H27"/>
    <mergeCell ref="A28:C30"/>
    <mergeCell ref="D28:H28"/>
    <mergeCell ref="A31:B31"/>
    <mergeCell ref="C31:E31"/>
    <mergeCell ref="F31:H31"/>
    <mergeCell ref="J11:N11"/>
    <mergeCell ref="A18:B18"/>
    <mergeCell ref="C18:E18"/>
    <mergeCell ref="F18:H18"/>
    <mergeCell ref="B20:G21"/>
    <mergeCell ref="H20:H23"/>
    <mergeCell ref="B22:G23"/>
    <mergeCell ref="A12:B12"/>
    <mergeCell ref="C12:E12"/>
    <mergeCell ref="F12:H12"/>
    <mergeCell ref="B1:G2"/>
    <mergeCell ref="H1:H4"/>
    <mergeCell ref="B3:G4"/>
    <mergeCell ref="A5:H5"/>
    <mergeCell ref="A6:H6"/>
    <mergeCell ref="A7:F7"/>
    <mergeCell ref="G7:H7"/>
    <mergeCell ref="A8:D8"/>
    <mergeCell ref="E8:H8"/>
    <mergeCell ref="A9:C11"/>
    <mergeCell ref="D9:H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46A43-0C3D-42DC-84AF-E95D90EDDA27}">
  <dimension ref="A1:N18"/>
  <sheetViews>
    <sheetView zoomScale="85" zoomScaleNormal="85" workbookViewId="0"/>
  </sheetViews>
  <sheetFormatPr baseColWidth="10" defaultRowHeight="33" customHeight="1" x14ac:dyDescent="0.25"/>
  <cols>
    <col min="1" max="1" width="31.140625" style="3" customWidth="1"/>
    <col min="2" max="2" width="70.7109375" style="3" customWidth="1"/>
    <col min="3" max="3" width="39.7109375" style="3" customWidth="1"/>
    <col min="4" max="5" width="15.7109375" style="4" customWidth="1"/>
    <col min="6" max="6" width="17.42578125" style="4" customWidth="1"/>
    <col min="7" max="7" width="18.7109375" style="4" customWidth="1"/>
    <col min="8" max="8" width="21.42578125" style="3" customWidth="1"/>
    <col min="9" max="256" width="11.42578125" style="3"/>
    <col min="257" max="257" width="31.140625" style="3" customWidth="1"/>
    <col min="258" max="258" width="70.7109375" style="3" customWidth="1"/>
    <col min="259" max="259" width="31.7109375" style="3" customWidth="1"/>
    <col min="260" max="261" width="15.7109375" style="3" customWidth="1"/>
    <col min="262" max="262" width="17.42578125" style="3" customWidth="1"/>
    <col min="263" max="263" width="18.7109375" style="3" customWidth="1"/>
    <col min="264" max="264" width="21.42578125" style="3" customWidth="1"/>
    <col min="265" max="512" width="11.42578125" style="3"/>
    <col min="513" max="513" width="31.140625" style="3" customWidth="1"/>
    <col min="514" max="514" width="70.7109375" style="3" customWidth="1"/>
    <col min="515" max="515" width="31.7109375" style="3" customWidth="1"/>
    <col min="516" max="517" width="15.7109375" style="3" customWidth="1"/>
    <col min="518" max="518" width="17.42578125" style="3" customWidth="1"/>
    <col min="519" max="519" width="18.7109375" style="3" customWidth="1"/>
    <col min="520" max="520" width="21.42578125" style="3" customWidth="1"/>
    <col min="521" max="768" width="11.42578125" style="3"/>
    <col min="769" max="769" width="31.140625" style="3" customWidth="1"/>
    <col min="770" max="770" width="70.7109375" style="3" customWidth="1"/>
    <col min="771" max="771" width="31.7109375" style="3" customWidth="1"/>
    <col min="772" max="773" width="15.7109375" style="3" customWidth="1"/>
    <col min="774" max="774" width="17.42578125" style="3" customWidth="1"/>
    <col min="775" max="775" width="18.7109375" style="3" customWidth="1"/>
    <col min="776" max="776" width="21.42578125" style="3" customWidth="1"/>
    <col min="777" max="1024" width="11.42578125" style="3"/>
    <col min="1025" max="1025" width="31.140625" style="3" customWidth="1"/>
    <col min="1026" max="1026" width="70.7109375" style="3" customWidth="1"/>
    <col min="1027" max="1027" width="31.7109375" style="3" customWidth="1"/>
    <col min="1028" max="1029" width="15.7109375" style="3" customWidth="1"/>
    <col min="1030" max="1030" width="17.42578125" style="3" customWidth="1"/>
    <col min="1031" max="1031" width="18.7109375" style="3" customWidth="1"/>
    <col min="1032" max="1032" width="21.42578125" style="3" customWidth="1"/>
    <col min="1033" max="1280" width="11.42578125" style="3"/>
    <col min="1281" max="1281" width="31.140625" style="3" customWidth="1"/>
    <col min="1282" max="1282" width="70.7109375" style="3" customWidth="1"/>
    <col min="1283" max="1283" width="31.7109375" style="3" customWidth="1"/>
    <col min="1284" max="1285" width="15.7109375" style="3" customWidth="1"/>
    <col min="1286" max="1286" width="17.42578125" style="3" customWidth="1"/>
    <col min="1287" max="1287" width="18.7109375" style="3" customWidth="1"/>
    <col min="1288" max="1288" width="21.42578125" style="3" customWidth="1"/>
    <col min="1289" max="1536" width="11.42578125" style="3"/>
    <col min="1537" max="1537" width="31.140625" style="3" customWidth="1"/>
    <col min="1538" max="1538" width="70.7109375" style="3" customWidth="1"/>
    <col min="1539" max="1539" width="31.7109375" style="3" customWidth="1"/>
    <col min="1540" max="1541" width="15.7109375" style="3" customWidth="1"/>
    <col min="1542" max="1542" width="17.42578125" style="3" customWidth="1"/>
    <col min="1543" max="1543" width="18.7109375" style="3" customWidth="1"/>
    <col min="1544" max="1544" width="21.42578125" style="3" customWidth="1"/>
    <col min="1545" max="1792" width="11.42578125" style="3"/>
    <col min="1793" max="1793" width="31.140625" style="3" customWidth="1"/>
    <col min="1794" max="1794" width="70.7109375" style="3" customWidth="1"/>
    <col min="1795" max="1795" width="31.7109375" style="3" customWidth="1"/>
    <col min="1796" max="1797" width="15.7109375" style="3" customWidth="1"/>
    <col min="1798" max="1798" width="17.42578125" style="3" customWidth="1"/>
    <col min="1799" max="1799" width="18.7109375" style="3" customWidth="1"/>
    <col min="1800" max="1800" width="21.42578125" style="3" customWidth="1"/>
    <col min="1801" max="2048" width="11.42578125" style="3"/>
    <col min="2049" max="2049" width="31.140625" style="3" customWidth="1"/>
    <col min="2050" max="2050" width="70.7109375" style="3" customWidth="1"/>
    <col min="2051" max="2051" width="31.7109375" style="3" customWidth="1"/>
    <col min="2052" max="2053" width="15.7109375" style="3" customWidth="1"/>
    <col min="2054" max="2054" width="17.42578125" style="3" customWidth="1"/>
    <col min="2055" max="2055" width="18.7109375" style="3" customWidth="1"/>
    <col min="2056" max="2056" width="21.42578125" style="3" customWidth="1"/>
    <col min="2057" max="2304" width="11.42578125" style="3"/>
    <col min="2305" max="2305" width="31.140625" style="3" customWidth="1"/>
    <col min="2306" max="2306" width="70.7109375" style="3" customWidth="1"/>
    <col min="2307" max="2307" width="31.7109375" style="3" customWidth="1"/>
    <col min="2308" max="2309" width="15.7109375" style="3" customWidth="1"/>
    <col min="2310" max="2310" width="17.42578125" style="3" customWidth="1"/>
    <col min="2311" max="2311" width="18.7109375" style="3" customWidth="1"/>
    <col min="2312" max="2312" width="21.42578125" style="3" customWidth="1"/>
    <col min="2313" max="2560" width="11.42578125" style="3"/>
    <col min="2561" max="2561" width="31.140625" style="3" customWidth="1"/>
    <col min="2562" max="2562" width="70.7109375" style="3" customWidth="1"/>
    <col min="2563" max="2563" width="31.7109375" style="3" customWidth="1"/>
    <col min="2564" max="2565" width="15.7109375" style="3" customWidth="1"/>
    <col min="2566" max="2566" width="17.42578125" style="3" customWidth="1"/>
    <col min="2567" max="2567" width="18.7109375" style="3" customWidth="1"/>
    <col min="2568" max="2568" width="21.42578125" style="3" customWidth="1"/>
    <col min="2569" max="2816" width="11.42578125" style="3"/>
    <col min="2817" max="2817" width="31.140625" style="3" customWidth="1"/>
    <col min="2818" max="2818" width="70.7109375" style="3" customWidth="1"/>
    <col min="2819" max="2819" width="31.7109375" style="3" customWidth="1"/>
    <col min="2820" max="2821" width="15.7109375" style="3" customWidth="1"/>
    <col min="2822" max="2822" width="17.42578125" style="3" customWidth="1"/>
    <col min="2823" max="2823" width="18.7109375" style="3" customWidth="1"/>
    <col min="2824" max="2824" width="21.42578125" style="3" customWidth="1"/>
    <col min="2825" max="3072" width="11.42578125" style="3"/>
    <col min="3073" max="3073" width="31.140625" style="3" customWidth="1"/>
    <col min="3074" max="3074" width="70.7109375" style="3" customWidth="1"/>
    <col min="3075" max="3075" width="31.7109375" style="3" customWidth="1"/>
    <col min="3076" max="3077" width="15.7109375" style="3" customWidth="1"/>
    <col min="3078" max="3078" width="17.42578125" style="3" customWidth="1"/>
    <col min="3079" max="3079" width="18.7109375" style="3" customWidth="1"/>
    <col min="3080" max="3080" width="21.42578125" style="3" customWidth="1"/>
    <col min="3081" max="3328" width="11.42578125" style="3"/>
    <col min="3329" max="3329" width="31.140625" style="3" customWidth="1"/>
    <col min="3330" max="3330" width="70.7109375" style="3" customWidth="1"/>
    <col min="3331" max="3331" width="31.7109375" style="3" customWidth="1"/>
    <col min="3332" max="3333" width="15.7109375" style="3" customWidth="1"/>
    <col min="3334" max="3334" width="17.42578125" style="3" customWidth="1"/>
    <col min="3335" max="3335" width="18.7109375" style="3" customWidth="1"/>
    <col min="3336" max="3336" width="21.42578125" style="3" customWidth="1"/>
    <col min="3337" max="3584" width="11.42578125" style="3"/>
    <col min="3585" max="3585" width="31.140625" style="3" customWidth="1"/>
    <col min="3586" max="3586" width="70.7109375" style="3" customWidth="1"/>
    <col min="3587" max="3587" width="31.7109375" style="3" customWidth="1"/>
    <col min="3588" max="3589" width="15.7109375" style="3" customWidth="1"/>
    <col min="3590" max="3590" width="17.42578125" style="3" customWidth="1"/>
    <col min="3591" max="3591" width="18.7109375" style="3" customWidth="1"/>
    <col min="3592" max="3592" width="21.42578125" style="3" customWidth="1"/>
    <col min="3593" max="3840" width="11.42578125" style="3"/>
    <col min="3841" max="3841" width="31.140625" style="3" customWidth="1"/>
    <col min="3842" max="3842" width="70.7109375" style="3" customWidth="1"/>
    <col min="3843" max="3843" width="31.7109375" style="3" customWidth="1"/>
    <col min="3844" max="3845" width="15.7109375" style="3" customWidth="1"/>
    <col min="3846" max="3846" width="17.42578125" style="3" customWidth="1"/>
    <col min="3847" max="3847" width="18.7109375" style="3" customWidth="1"/>
    <col min="3848" max="3848" width="21.42578125" style="3" customWidth="1"/>
    <col min="3849" max="4096" width="11.42578125" style="3"/>
    <col min="4097" max="4097" width="31.140625" style="3" customWidth="1"/>
    <col min="4098" max="4098" width="70.7109375" style="3" customWidth="1"/>
    <col min="4099" max="4099" width="31.7109375" style="3" customWidth="1"/>
    <col min="4100" max="4101" width="15.7109375" style="3" customWidth="1"/>
    <col min="4102" max="4102" width="17.42578125" style="3" customWidth="1"/>
    <col min="4103" max="4103" width="18.7109375" style="3" customWidth="1"/>
    <col min="4104" max="4104" width="21.42578125" style="3" customWidth="1"/>
    <col min="4105" max="4352" width="11.42578125" style="3"/>
    <col min="4353" max="4353" width="31.140625" style="3" customWidth="1"/>
    <col min="4354" max="4354" width="70.7109375" style="3" customWidth="1"/>
    <col min="4355" max="4355" width="31.7109375" style="3" customWidth="1"/>
    <col min="4356" max="4357" width="15.7109375" style="3" customWidth="1"/>
    <col min="4358" max="4358" width="17.42578125" style="3" customWidth="1"/>
    <col min="4359" max="4359" width="18.7109375" style="3" customWidth="1"/>
    <col min="4360" max="4360" width="21.42578125" style="3" customWidth="1"/>
    <col min="4361" max="4608" width="11.42578125" style="3"/>
    <col min="4609" max="4609" width="31.140625" style="3" customWidth="1"/>
    <col min="4610" max="4610" width="70.7109375" style="3" customWidth="1"/>
    <col min="4611" max="4611" width="31.7109375" style="3" customWidth="1"/>
    <col min="4612" max="4613" width="15.7109375" style="3" customWidth="1"/>
    <col min="4614" max="4614" width="17.42578125" style="3" customWidth="1"/>
    <col min="4615" max="4615" width="18.7109375" style="3" customWidth="1"/>
    <col min="4616" max="4616" width="21.42578125" style="3" customWidth="1"/>
    <col min="4617" max="4864" width="11.42578125" style="3"/>
    <col min="4865" max="4865" width="31.140625" style="3" customWidth="1"/>
    <col min="4866" max="4866" width="70.7109375" style="3" customWidth="1"/>
    <col min="4867" max="4867" width="31.7109375" style="3" customWidth="1"/>
    <col min="4868" max="4869" width="15.7109375" style="3" customWidth="1"/>
    <col min="4870" max="4870" width="17.42578125" style="3" customWidth="1"/>
    <col min="4871" max="4871" width="18.7109375" style="3" customWidth="1"/>
    <col min="4872" max="4872" width="21.42578125" style="3" customWidth="1"/>
    <col min="4873" max="5120" width="11.42578125" style="3"/>
    <col min="5121" max="5121" width="31.140625" style="3" customWidth="1"/>
    <col min="5122" max="5122" width="70.7109375" style="3" customWidth="1"/>
    <col min="5123" max="5123" width="31.7109375" style="3" customWidth="1"/>
    <col min="5124" max="5125" width="15.7109375" style="3" customWidth="1"/>
    <col min="5126" max="5126" width="17.42578125" style="3" customWidth="1"/>
    <col min="5127" max="5127" width="18.7109375" style="3" customWidth="1"/>
    <col min="5128" max="5128" width="21.42578125" style="3" customWidth="1"/>
    <col min="5129" max="5376" width="11.42578125" style="3"/>
    <col min="5377" max="5377" width="31.140625" style="3" customWidth="1"/>
    <col min="5378" max="5378" width="70.7109375" style="3" customWidth="1"/>
    <col min="5379" max="5379" width="31.7109375" style="3" customWidth="1"/>
    <col min="5380" max="5381" width="15.7109375" style="3" customWidth="1"/>
    <col min="5382" max="5382" width="17.42578125" style="3" customWidth="1"/>
    <col min="5383" max="5383" width="18.7109375" style="3" customWidth="1"/>
    <col min="5384" max="5384" width="21.42578125" style="3" customWidth="1"/>
    <col min="5385" max="5632" width="11.42578125" style="3"/>
    <col min="5633" max="5633" width="31.140625" style="3" customWidth="1"/>
    <col min="5634" max="5634" width="70.7109375" style="3" customWidth="1"/>
    <col min="5635" max="5635" width="31.7109375" style="3" customWidth="1"/>
    <col min="5636" max="5637" width="15.7109375" style="3" customWidth="1"/>
    <col min="5638" max="5638" width="17.42578125" style="3" customWidth="1"/>
    <col min="5639" max="5639" width="18.7109375" style="3" customWidth="1"/>
    <col min="5640" max="5640" width="21.42578125" style="3" customWidth="1"/>
    <col min="5641" max="5888" width="11.42578125" style="3"/>
    <col min="5889" max="5889" width="31.140625" style="3" customWidth="1"/>
    <col min="5890" max="5890" width="70.7109375" style="3" customWidth="1"/>
    <col min="5891" max="5891" width="31.7109375" style="3" customWidth="1"/>
    <col min="5892" max="5893" width="15.7109375" style="3" customWidth="1"/>
    <col min="5894" max="5894" width="17.42578125" style="3" customWidth="1"/>
    <col min="5895" max="5895" width="18.7109375" style="3" customWidth="1"/>
    <col min="5896" max="5896" width="21.42578125" style="3" customWidth="1"/>
    <col min="5897" max="6144" width="11.42578125" style="3"/>
    <col min="6145" max="6145" width="31.140625" style="3" customWidth="1"/>
    <col min="6146" max="6146" width="70.7109375" style="3" customWidth="1"/>
    <col min="6147" max="6147" width="31.7109375" style="3" customWidth="1"/>
    <col min="6148" max="6149" width="15.7109375" style="3" customWidth="1"/>
    <col min="6150" max="6150" width="17.42578125" style="3" customWidth="1"/>
    <col min="6151" max="6151" width="18.7109375" style="3" customWidth="1"/>
    <col min="6152" max="6152" width="21.42578125" style="3" customWidth="1"/>
    <col min="6153" max="6400" width="11.42578125" style="3"/>
    <col min="6401" max="6401" width="31.140625" style="3" customWidth="1"/>
    <col min="6402" max="6402" width="70.7109375" style="3" customWidth="1"/>
    <col min="6403" max="6403" width="31.7109375" style="3" customWidth="1"/>
    <col min="6404" max="6405" width="15.7109375" style="3" customWidth="1"/>
    <col min="6406" max="6406" width="17.42578125" style="3" customWidth="1"/>
    <col min="6407" max="6407" width="18.7109375" style="3" customWidth="1"/>
    <col min="6408" max="6408" width="21.42578125" style="3" customWidth="1"/>
    <col min="6409" max="6656" width="11.42578125" style="3"/>
    <col min="6657" max="6657" width="31.140625" style="3" customWidth="1"/>
    <col min="6658" max="6658" width="70.7109375" style="3" customWidth="1"/>
    <col min="6659" max="6659" width="31.7109375" style="3" customWidth="1"/>
    <col min="6660" max="6661" width="15.7109375" style="3" customWidth="1"/>
    <col min="6662" max="6662" width="17.42578125" style="3" customWidth="1"/>
    <col min="6663" max="6663" width="18.7109375" style="3" customWidth="1"/>
    <col min="6664" max="6664" width="21.42578125" style="3" customWidth="1"/>
    <col min="6665" max="6912" width="11.42578125" style="3"/>
    <col min="6913" max="6913" width="31.140625" style="3" customWidth="1"/>
    <col min="6914" max="6914" width="70.7109375" style="3" customWidth="1"/>
    <col min="6915" max="6915" width="31.7109375" style="3" customWidth="1"/>
    <col min="6916" max="6917" width="15.7109375" style="3" customWidth="1"/>
    <col min="6918" max="6918" width="17.42578125" style="3" customWidth="1"/>
    <col min="6919" max="6919" width="18.7109375" style="3" customWidth="1"/>
    <col min="6920" max="6920" width="21.42578125" style="3" customWidth="1"/>
    <col min="6921" max="7168" width="11.42578125" style="3"/>
    <col min="7169" max="7169" width="31.140625" style="3" customWidth="1"/>
    <col min="7170" max="7170" width="70.7109375" style="3" customWidth="1"/>
    <col min="7171" max="7171" width="31.7109375" style="3" customWidth="1"/>
    <col min="7172" max="7173" width="15.7109375" style="3" customWidth="1"/>
    <col min="7174" max="7174" width="17.42578125" style="3" customWidth="1"/>
    <col min="7175" max="7175" width="18.7109375" style="3" customWidth="1"/>
    <col min="7176" max="7176" width="21.42578125" style="3" customWidth="1"/>
    <col min="7177" max="7424" width="11.42578125" style="3"/>
    <col min="7425" max="7425" width="31.140625" style="3" customWidth="1"/>
    <col min="7426" max="7426" width="70.7109375" style="3" customWidth="1"/>
    <col min="7427" max="7427" width="31.7109375" style="3" customWidth="1"/>
    <col min="7428" max="7429" width="15.7109375" style="3" customWidth="1"/>
    <col min="7430" max="7430" width="17.42578125" style="3" customWidth="1"/>
    <col min="7431" max="7431" width="18.7109375" style="3" customWidth="1"/>
    <col min="7432" max="7432" width="21.42578125" style="3" customWidth="1"/>
    <col min="7433" max="7680" width="11.42578125" style="3"/>
    <col min="7681" max="7681" width="31.140625" style="3" customWidth="1"/>
    <col min="7682" max="7682" width="70.7109375" style="3" customWidth="1"/>
    <col min="7683" max="7683" width="31.7109375" style="3" customWidth="1"/>
    <col min="7684" max="7685" width="15.7109375" style="3" customWidth="1"/>
    <col min="7686" max="7686" width="17.42578125" style="3" customWidth="1"/>
    <col min="7687" max="7687" width="18.7109375" style="3" customWidth="1"/>
    <col min="7688" max="7688" width="21.42578125" style="3" customWidth="1"/>
    <col min="7689" max="7936" width="11.42578125" style="3"/>
    <col min="7937" max="7937" width="31.140625" style="3" customWidth="1"/>
    <col min="7938" max="7938" width="70.7109375" style="3" customWidth="1"/>
    <col min="7939" max="7939" width="31.7109375" style="3" customWidth="1"/>
    <col min="7940" max="7941" width="15.7109375" style="3" customWidth="1"/>
    <col min="7942" max="7942" width="17.42578125" style="3" customWidth="1"/>
    <col min="7943" max="7943" width="18.7109375" style="3" customWidth="1"/>
    <col min="7944" max="7944" width="21.42578125" style="3" customWidth="1"/>
    <col min="7945" max="8192" width="11.42578125" style="3"/>
    <col min="8193" max="8193" width="31.140625" style="3" customWidth="1"/>
    <col min="8194" max="8194" width="70.7109375" style="3" customWidth="1"/>
    <col min="8195" max="8195" width="31.7109375" style="3" customWidth="1"/>
    <col min="8196" max="8197" width="15.7109375" style="3" customWidth="1"/>
    <col min="8198" max="8198" width="17.42578125" style="3" customWidth="1"/>
    <col min="8199" max="8199" width="18.7109375" style="3" customWidth="1"/>
    <col min="8200" max="8200" width="21.42578125" style="3" customWidth="1"/>
    <col min="8201" max="8448" width="11.42578125" style="3"/>
    <col min="8449" max="8449" width="31.140625" style="3" customWidth="1"/>
    <col min="8450" max="8450" width="70.7109375" style="3" customWidth="1"/>
    <col min="8451" max="8451" width="31.7109375" style="3" customWidth="1"/>
    <col min="8452" max="8453" width="15.7109375" style="3" customWidth="1"/>
    <col min="8454" max="8454" width="17.42578125" style="3" customWidth="1"/>
    <col min="8455" max="8455" width="18.7109375" style="3" customWidth="1"/>
    <col min="8456" max="8456" width="21.42578125" style="3" customWidth="1"/>
    <col min="8457" max="8704" width="11.42578125" style="3"/>
    <col min="8705" max="8705" width="31.140625" style="3" customWidth="1"/>
    <col min="8706" max="8706" width="70.7109375" style="3" customWidth="1"/>
    <col min="8707" max="8707" width="31.7109375" style="3" customWidth="1"/>
    <col min="8708" max="8709" width="15.7109375" style="3" customWidth="1"/>
    <col min="8710" max="8710" width="17.42578125" style="3" customWidth="1"/>
    <col min="8711" max="8711" width="18.7109375" style="3" customWidth="1"/>
    <col min="8712" max="8712" width="21.42578125" style="3" customWidth="1"/>
    <col min="8713" max="8960" width="11.42578125" style="3"/>
    <col min="8961" max="8961" width="31.140625" style="3" customWidth="1"/>
    <col min="8962" max="8962" width="70.7109375" style="3" customWidth="1"/>
    <col min="8963" max="8963" width="31.7109375" style="3" customWidth="1"/>
    <col min="8964" max="8965" width="15.7109375" style="3" customWidth="1"/>
    <col min="8966" max="8966" width="17.42578125" style="3" customWidth="1"/>
    <col min="8967" max="8967" width="18.7109375" style="3" customWidth="1"/>
    <col min="8968" max="8968" width="21.42578125" style="3" customWidth="1"/>
    <col min="8969" max="9216" width="11.42578125" style="3"/>
    <col min="9217" max="9217" width="31.140625" style="3" customWidth="1"/>
    <col min="9218" max="9218" width="70.7109375" style="3" customWidth="1"/>
    <col min="9219" max="9219" width="31.7109375" style="3" customWidth="1"/>
    <col min="9220" max="9221" width="15.7109375" style="3" customWidth="1"/>
    <col min="9222" max="9222" width="17.42578125" style="3" customWidth="1"/>
    <col min="9223" max="9223" width="18.7109375" style="3" customWidth="1"/>
    <col min="9224" max="9224" width="21.42578125" style="3" customWidth="1"/>
    <col min="9225" max="9472" width="11.42578125" style="3"/>
    <col min="9473" max="9473" width="31.140625" style="3" customWidth="1"/>
    <col min="9474" max="9474" width="70.7109375" style="3" customWidth="1"/>
    <col min="9475" max="9475" width="31.7109375" style="3" customWidth="1"/>
    <col min="9476" max="9477" width="15.7109375" style="3" customWidth="1"/>
    <col min="9478" max="9478" width="17.42578125" style="3" customWidth="1"/>
    <col min="9479" max="9479" width="18.7109375" style="3" customWidth="1"/>
    <col min="9480" max="9480" width="21.42578125" style="3" customWidth="1"/>
    <col min="9481" max="9728" width="11.42578125" style="3"/>
    <col min="9729" max="9729" width="31.140625" style="3" customWidth="1"/>
    <col min="9730" max="9730" width="70.7109375" style="3" customWidth="1"/>
    <col min="9731" max="9731" width="31.7109375" style="3" customWidth="1"/>
    <col min="9732" max="9733" width="15.7109375" style="3" customWidth="1"/>
    <col min="9734" max="9734" width="17.42578125" style="3" customWidth="1"/>
    <col min="9735" max="9735" width="18.7109375" style="3" customWidth="1"/>
    <col min="9736" max="9736" width="21.42578125" style="3" customWidth="1"/>
    <col min="9737" max="9984" width="11.42578125" style="3"/>
    <col min="9985" max="9985" width="31.140625" style="3" customWidth="1"/>
    <col min="9986" max="9986" width="70.7109375" style="3" customWidth="1"/>
    <col min="9987" max="9987" width="31.7109375" style="3" customWidth="1"/>
    <col min="9988" max="9989" width="15.7109375" style="3" customWidth="1"/>
    <col min="9990" max="9990" width="17.42578125" style="3" customWidth="1"/>
    <col min="9991" max="9991" width="18.7109375" style="3" customWidth="1"/>
    <col min="9992" max="9992" width="21.42578125" style="3" customWidth="1"/>
    <col min="9993" max="10240" width="11.42578125" style="3"/>
    <col min="10241" max="10241" width="31.140625" style="3" customWidth="1"/>
    <col min="10242" max="10242" width="70.7109375" style="3" customWidth="1"/>
    <col min="10243" max="10243" width="31.7109375" style="3" customWidth="1"/>
    <col min="10244" max="10245" width="15.7109375" style="3" customWidth="1"/>
    <col min="10246" max="10246" width="17.42578125" style="3" customWidth="1"/>
    <col min="10247" max="10247" width="18.7109375" style="3" customWidth="1"/>
    <col min="10248" max="10248" width="21.42578125" style="3" customWidth="1"/>
    <col min="10249" max="10496" width="11.42578125" style="3"/>
    <col min="10497" max="10497" width="31.140625" style="3" customWidth="1"/>
    <col min="10498" max="10498" width="70.7109375" style="3" customWidth="1"/>
    <col min="10499" max="10499" width="31.7109375" style="3" customWidth="1"/>
    <col min="10500" max="10501" width="15.7109375" style="3" customWidth="1"/>
    <col min="10502" max="10502" width="17.42578125" style="3" customWidth="1"/>
    <col min="10503" max="10503" width="18.7109375" style="3" customWidth="1"/>
    <col min="10504" max="10504" width="21.42578125" style="3" customWidth="1"/>
    <col min="10505" max="10752" width="11.42578125" style="3"/>
    <col min="10753" max="10753" width="31.140625" style="3" customWidth="1"/>
    <col min="10754" max="10754" width="70.7109375" style="3" customWidth="1"/>
    <col min="10755" max="10755" width="31.7109375" style="3" customWidth="1"/>
    <col min="10756" max="10757" width="15.7109375" style="3" customWidth="1"/>
    <col min="10758" max="10758" width="17.42578125" style="3" customWidth="1"/>
    <col min="10759" max="10759" width="18.7109375" style="3" customWidth="1"/>
    <col min="10760" max="10760" width="21.42578125" style="3" customWidth="1"/>
    <col min="10761" max="11008" width="11.42578125" style="3"/>
    <col min="11009" max="11009" width="31.140625" style="3" customWidth="1"/>
    <col min="11010" max="11010" width="70.7109375" style="3" customWidth="1"/>
    <col min="11011" max="11011" width="31.7109375" style="3" customWidth="1"/>
    <col min="11012" max="11013" width="15.7109375" style="3" customWidth="1"/>
    <col min="11014" max="11014" width="17.42578125" style="3" customWidth="1"/>
    <col min="11015" max="11015" width="18.7109375" style="3" customWidth="1"/>
    <col min="11016" max="11016" width="21.42578125" style="3" customWidth="1"/>
    <col min="11017" max="11264" width="11.42578125" style="3"/>
    <col min="11265" max="11265" width="31.140625" style="3" customWidth="1"/>
    <col min="11266" max="11266" width="70.7109375" style="3" customWidth="1"/>
    <col min="11267" max="11267" width="31.7109375" style="3" customWidth="1"/>
    <col min="11268" max="11269" width="15.7109375" style="3" customWidth="1"/>
    <col min="11270" max="11270" width="17.42578125" style="3" customWidth="1"/>
    <col min="11271" max="11271" width="18.7109375" style="3" customWidth="1"/>
    <col min="11272" max="11272" width="21.42578125" style="3" customWidth="1"/>
    <col min="11273" max="11520" width="11.42578125" style="3"/>
    <col min="11521" max="11521" width="31.140625" style="3" customWidth="1"/>
    <col min="11522" max="11522" width="70.7109375" style="3" customWidth="1"/>
    <col min="11523" max="11523" width="31.7109375" style="3" customWidth="1"/>
    <col min="11524" max="11525" width="15.7109375" style="3" customWidth="1"/>
    <col min="11526" max="11526" width="17.42578125" style="3" customWidth="1"/>
    <col min="11527" max="11527" width="18.7109375" style="3" customWidth="1"/>
    <col min="11528" max="11528" width="21.42578125" style="3" customWidth="1"/>
    <col min="11529" max="11776" width="11.42578125" style="3"/>
    <col min="11777" max="11777" width="31.140625" style="3" customWidth="1"/>
    <col min="11778" max="11778" width="70.7109375" style="3" customWidth="1"/>
    <col min="11779" max="11779" width="31.7109375" style="3" customWidth="1"/>
    <col min="11780" max="11781" width="15.7109375" style="3" customWidth="1"/>
    <col min="11782" max="11782" width="17.42578125" style="3" customWidth="1"/>
    <col min="11783" max="11783" width="18.7109375" style="3" customWidth="1"/>
    <col min="11784" max="11784" width="21.42578125" style="3" customWidth="1"/>
    <col min="11785" max="12032" width="11.42578125" style="3"/>
    <col min="12033" max="12033" width="31.140625" style="3" customWidth="1"/>
    <col min="12034" max="12034" width="70.7109375" style="3" customWidth="1"/>
    <col min="12035" max="12035" width="31.7109375" style="3" customWidth="1"/>
    <col min="12036" max="12037" width="15.7109375" style="3" customWidth="1"/>
    <col min="12038" max="12038" width="17.42578125" style="3" customWidth="1"/>
    <col min="12039" max="12039" width="18.7109375" style="3" customWidth="1"/>
    <col min="12040" max="12040" width="21.42578125" style="3" customWidth="1"/>
    <col min="12041" max="12288" width="11.42578125" style="3"/>
    <col min="12289" max="12289" width="31.140625" style="3" customWidth="1"/>
    <col min="12290" max="12290" width="70.7109375" style="3" customWidth="1"/>
    <col min="12291" max="12291" width="31.7109375" style="3" customWidth="1"/>
    <col min="12292" max="12293" width="15.7109375" style="3" customWidth="1"/>
    <col min="12294" max="12294" width="17.42578125" style="3" customWidth="1"/>
    <col min="12295" max="12295" width="18.7109375" style="3" customWidth="1"/>
    <col min="12296" max="12296" width="21.42578125" style="3" customWidth="1"/>
    <col min="12297" max="12544" width="11.42578125" style="3"/>
    <col min="12545" max="12545" width="31.140625" style="3" customWidth="1"/>
    <col min="12546" max="12546" width="70.7109375" style="3" customWidth="1"/>
    <col min="12547" max="12547" width="31.7109375" style="3" customWidth="1"/>
    <col min="12548" max="12549" width="15.7109375" style="3" customWidth="1"/>
    <col min="12550" max="12550" width="17.42578125" style="3" customWidth="1"/>
    <col min="12551" max="12551" width="18.7109375" style="3" customWidth="1"/>
    <col min="12552" max="12552" width="21.42578125" style="3" customWidth="1"/>
    <col min="12553" max="12800" width="11.42578125" style="3"/>
    <col min="12801" max="12801" width="31.140625" style="3" customWidth="1"/>
    <col min="12802" max="12802" width="70.7109375" style="3" customWidth="1"/>
    <col min="12803" max="12803" width="31.7109375" style="3" customWidth="1"/>
    <col min="12804" max="12805" width="15.7109375" style="3" customWidth="1"/>
    <col min="12806" max="12806" width="17.42578125" style="3" customWidth="1"/>
    <col min="12807" max="12807" width="18.7109375" style="3" customWidth="1"/>
    <col min="12808" max="12808" width="21.42578125" style="3" customWidth="1"/>
    <col min="12809" max="13056" width="11.42578125" style="3"/>
    <col min="13057" max="13057" width="31.140625" style="3" customWidth="1"/>
    <col min="13058" max="13058" width="70.7109375" style="3" customWidth="1"/>
    <col min="13059" max="13059" width="31.7109375" style="3" customWidth="1"/>
    <col min="13060" max="13061" width="15.7109375" style="3" customWidth="1"/>
    <col min="13062" max="13062" width="17.42578125" style="3" customWidth="1"/>
    <col min="13063" max="13063" width="18.7109375" style="3" customWidth="1"/>
    <col min="13064" max="13064" width="21.42578125" style="3" customWidth="1"/>
    <col min="13065" max="13312" width="11.42578125" style="3"/>
    <col min="13313" max="13313" width="31.140625" style="3" customWidth="1"/>
    <col min="13314" max="13314" width="70.7109375" style="3" customWidth="1"/>
    <col min="13315" max="13315" width="31.7109375" style="3" customWidth="1"/>
    <col min="13316" max="13317" width="15.7109375" style="3" customWidth="1"/>
    <col min="13318" max="13318" width="17.42578125" style="3" customWidth="1"/>
    <col min="13319" max="13319" width="18.7109375" style="3" customWidth="1"/>
    <col min="13320" max="13320" width="21.42578125" style="3" customWidth="1"/>
    <col min="13321" max="13568" width="11.42578125" style="3"/>
    <col min="13569" max="13569" width="31.140625" style="3" customWidth="1"/>
    <col min="13570" max="13570" width="70.7109375" style="3" customWidth="1"/>
    <col min="13571" max="13571" width="31.7109375" style="3" customWidth="1"/>
    <col min="13572" max="13573" width="15.7109375" style="3" customWidth="1"/>
    <col min="13574" max="13574" width="17.42578125" style="3" customWidth="1"/>
    <col min="13575" max="13575" width="18.7109375" style="3" customWidth="1"/>
    <col min="13576" max="13576" width="21.42578125" style="3" customWidth="1"/>
    <col min="13577" max="13824" width="11.42578125" style="3"/>
    <col min="13825" max="13825" width="31.140625" style="3" customWidth="1"/>
    <col min="13826" max="13826" width="70.7109375" style="3" customWidth="1"/>
    <col min="13827" max="13827" width="31.7109375" style="3" customWidth="1"/>
    <col min="13828" max="13829" width="15.7109375" style="3" customWidth="1"/>
    <col min="13830" max="13830" width="17.42578125" style="3" customWidth="1"/>
    <col min="13831" max="13831" width="18.7109375" style="3" customWidth="1"/>
    <col min="13832" max="13832" width="21.42578125" style="3" customWidth="1"/>
    <col min="13833" max="14080" width="11.42578125" style="3"/>
    <col min="14081" max="14081" width="31.140625" style="3" customWidth="1"/>
    <col min="14082" max="14082" width="70.7109375" style="3" customWidth="1"/>
    <col min="14083" max="14083" width="31.7109375" style="3" customWidth="1"/>
    <col min="14084" max="14085" width="15.7109375" style="3" customWidth="1"/>
    <col min="14086" max="14086" width="17.42578125" style="3" customWidth="1"/>
    <col min="14087" max="14087" width="18.7109375" style="3" customWidth="1"/>
    <col min="14088" max="14088" width="21.42578125" style="3" customWidth="1"/>
    <col min="14089" max="14336" width="11.42578125" style="3"/>
    <col min="14337" max="14337" width="31.140625" style="3" customWidth="1"/>
    <col min="14338" max="14338" width="70.7109375" style="3" customWidth="1"/>
    <col min="14339" max="14339" width="31.7109375" style="3" customWidth="1"/>
    <col min="14340" max="14341" width="15.7109375" style="3" customWidth="1"/>
    <col min="14342" max="14342" width="17.42578125" style="3" customWidth="1"/>
    <col min="14343" max="14343" width="18.7109375" style="3" customWidth="1"/>
    <col min="14344" max="14344" width="21.42578125" style="3" customWidth="1"/>
    <col min="14345" max="14592" width="11.42578125" style="3"/>
    <col min="14593" max="14593" width="31.140625" style="3" customWidth="1"/>
    <col min="14594" max="14594" width="70.7109375" style="3" customWidth="1"/>
    <col min="14595" max="14595" width="31.7109375" style="3" customWidth="1"/>
    <col min="14596" max="14597" width="15.7109375" style="3" customWidth="1"/>
    <col min="14598" max="14598" width="17.42578125" style="3" customWidth="1"/>
    <col min="14599" max="14599" width="18.7109375" style="3" customWidth="1"/>
    <col min="14600" max="14600" width="21.42578125" style="3" customWidth="1"/>
    <col min="14601" max="14848" width="11.42578125" style="3"/>
    <col min="14849" max="14849" width="31.140625" style="3" customWidth="1"/>
    <col min="14850" max="14850" width="70.7109375" style="3" customWidth="1"/>
    <col min="14851" max="14851" width="31.7109375" style="3" customWidth="1"/>
    <col min="14852" max="14853" width="15.7109375" style="3" customWidth="1"/>
    <col min="14854" max="14854" width="17.42578125" style="3" customWidth="1"/>
    <col min="14855" max="14855" width="18.7109375" style="3" customWidth="1"/>
    <col min="14856" max="14856" width="21.42578125" style="3" customWidth="1"/>
    <col min="14857" max="15104" width="11.42578125" style="3"/>
    <col min="15105" max="15105" width="31.140625" style="3" customWidth="1"/>
    <col min="15106" max="15106" width="70.7109375" style="3" customWidth="1"/>
    <col min="15107" max="15107" width="31.7109375" style="3" customWidth="1"/>
    <col min="15108" max="15109" width="15.7109375" style="3" customWidth="1"/>
    <col min="15110" max="15110" width="17.42578125" style="3" customWidth="1"/>
    <col min="15111" max="15111" width="18.7109375" style="3" customWidth="1"/>
    <col min="15112" max="15112" width="21.42578125" style="3" customWidth="1"/>
    <col min="15113" max="15360" width="11.42578125" style="3"/>
    <col min="15361" max="15361" width="31.140625" style="3" customWidth="1"/>
    <col min="15362" max="15362" width="70.7109375" style="3" customWidth="1"/>
    <col min="15363" max="15363" width="31.7109375" style="3" customWidth="1"/>
    <col min="15364" max="15365" width="15.7109375" style="3" customWidth="1"/>
    <col min="15366" max="15366" width="17.42578125" style="3" customWidth="1"/>
    <col min="15367" max="15367" width="18.7109375" style="3" customWidth="1"/>
    <col min="15368" max="15368" width="21.42578125" style="3" customWidth="1"/>
    <col min="15369" max="15616" width="11.42578125" style="3"/>
    <col min="15617" max="15617" width="31.140625" style="3" customWidth="1"/>
    <col min="15618" max="15618" width="70.7109375" style="3" customWidth="1"/>
    <col min="15619" max="15619" width="31.7109375" style="3" customWidth="1"/>
    <col min="15620" max="15621" width="15.7109375" style="3" customWidth="1"/>
    <col min="15622" max="15622" width="17.42578125" style="3" customWidth="1"/>
    <col min="15623" max="15623" width="18.7109375" style="3" customWidth="1"/>
    <col min="15624" max="15624" width="21.42578125" style="3" customWidth="1"/>
    <col min="15625" max="15872" width="11.42578125" style="3"/>
    <col min="15873" max="15873" width="31.140625" style="3" customWidth="1"/>
    <col min="15874" max="15874" width="70.7109375" style="3" customWidth="1"/>
    <col min="15875" max="15875" width="31.7109375" style="3" customWidth="1"/>
    <col min="15876" max="15877" width="15.7109375" style="3" customWidth="1"/>
    <col min="15878" max="15878" width="17.42578125" style="3" customWidth="1"/>
    <col min="15879" max="15879" width="18.7109375" style="3" customWidth="1"/>
    <col min="15880" max="15880" width="21.42578125" style="3" customWidth="1"/>
    <col min="15881" max="16128" width="11.42578125" style="3"/>
    <col min="16129" max="16129" width="31.140625" style="3" customWidth="1"/>
    <col min="16130" max="16130" width="70.7109375" style="3" customWidth="1"/>
    <col min="16131" max="16131" width="31.7109375" style="3" customWidth="1"/>
    <col min="16132" max="16133" width="15.7109375" style="3" customWidth="1"/>
    <col min="16134" max="16134" width="17.42578125" style="3" customWidth="1"/>
    <col min="16135" max="16135" width="18.7109375" style="3" customWidth="1"/>
    <col min="16136" max="16136" width="21.42578125" style="3" customWidth="1"/>
    <col min="16137" max="16384" width="11.42578125" style="3"/>
  </cols>
  <sheetData>
    <row r="1" spans="1:14" s="1" customFormat="1" ht="15" x14ac:dyDescent="0.25">
      <c r="A1" s="57" t="s">
        <v>0</v>
      </c>
      <c r="B1" s="552" t="s">
        <v>23</v>
      </c>
      <c r="C1" s="552"/>
      <c r="D1" s="552"/>
      <c r="E1" s="552"/>
      <c r="F1" s="552"/>
      <c r="G1" s="552"/>
      <c r="H1" s="586" t="s">
        <v>1</v>
      </c>
    </row>
    <row r="2" spans="1:14" s="1" customFormat="1" ht="15" x14ac:dyDescent="0.25">
      <c r="A2" s="58" t="s">
        <v>2</v>
      </c>
      <c r="B2" s="552"/>
      <c r="C2" s="552"/>
      <c r="D2" s="552"/>
      <c r="E2" s="552"/>
      <c r="F2" s="552"/>
      <c r="G2" s="552"/>
      <c r="H2" s="587"/>
    </row>
    <row r="3" spans="1:14" s="1" customFormat="1" ht="15" x14ac:dyDescent="0.25">
      <c r="A3" s="58" t="s">
        <v>3</v>
      </c>
      <c r="B3" s="552" t="s">
        <v>37</v>
      </c>
      <c r="C3" s="552"/>
      <c r="D3" s="552"/>
      <c r="E3" s="552"/>
      <c r="F3" s="552"/>
      <c r="G3" s="552"/>
      <c r="H3" s="587"/>
    </row>
    <row r="4" spans="1:14" s="1" customFormat="1" ht="15" x14ac:dyDescent="0.25">
      <c r="A4" s="58" t="s">
        <v>4</v>
      </c>
      <c r="B4" s="552"/>
      <c r="C4" s="552"/>
      <c r="D4" s="552"/>
      <c r="E4" s="552"/>
      <c r="F4" s="552"/>
      <c r="G4" s="552"/>
      <c r="H4" s="588"/>
    </row>
    <row r="5" spans="1:14" s="1" customFormat="1" ht="14.25" x14ac:dyDescent="0.25">
      <c r="A5" s="567" t="s">
        <v>128</v>
      </c>
      <c r="B5" s="553"/>
      <c r="C5" s="553"/>
      <c r="D5" s="553"/>
      <c r="E5" s="553"/>
      <c r="F5" s="553"/>
      <c r="G5" s="553"/>
      <c r="H5" s="553"/>
    </row>
    <row r="6" spans="1:14" s="1" customFormat="1" ht="14.25" x14ac:dyDescent="0.25">
      <c r="A6" s="553" t="s">
        <v>117</v>
      </c>
      <c r="B6" s="553"/>
      <c r="C6" s="553"/>
      <c r="D6" s="553"/>
      <c r="E6" s="553"/>
      <c r="F6" s="553"/>
      <c r="G6" s="553"/>
      <c r="H6" s="553"/>
    </row>
    <row r="7" spans="1:14" s="1" customFormat="1" ht="14.25" x14ac:dyDescent="0.25">
      <c r="A7" s="534" t="s">
        <v>118</v>
      </c>
      <c r="B7" s="534"/>
      <c r="C7" s="534"/>
      <c r="D7" s="534"/>
      <c r="E7" s="534"/>
      <c r="F7" s="534"/>
      <c r="G7" s="535" t="s">
        <v>32</v>
      </c>
      <c r="H7" s="536"/>
    </row>
    <row r="8" spans="1:14" s="1" customFormat="1" ht="53.25" customHeight="1" x14ac:dyDescent="0.25">
      <c r="A8" s="568" t="s">
        <v>119</v>
      </c>
      <c r="B8" s="534"/>
      <c r="C8" s="534"/>
      <c r="D8" s="534"/>
      <c r="E8" s="537" t="s">
        <v>93</v>
      </c>
      <c r="F8" s="538"/>
      <c r="G8" s="538"/>
      <c r="H8" s="539"/>
    </row>
    <row r="9" spans="1:14" s="1" customFormat="1" ht="15" x14ac:dyDescent="0.25">
      <c r="A9" s="540" t="s">
        <v>120</v>
      </c>
      <c r="B9" s="541"/>
      <c r="C9" s="542"/>
      <c r="D9" s="549" t="s">
        <v>18</v>
      </c>
      <c r="E9" s="550"/>
      <c r="F9" s="550"/>
      <c r="G9" s="550"/>
      <c r="H9" s="551"/>
    </row>
    <row r="10" spans="1:14" s="1" customFormat="1" ht="15" x14ac:dyDescent="0.25">
      <c r="A10" s="543"/>
      <c r="B10" s="544"/>
      <c r="C10" s="545"/>
      <c r="D10" s="59" t="s">
        <v>5</v>
      </c>
      <c r="E10" s="59" t="s">
        <v>6</v>
      </c>
      <c r="F10" s="59" t="s">
        <v>21</v>
      </c>
      <c r="G10" s="59" t="s">
        <v>8</v>
      </c>
      <c r="H10" s="59" t="s">
        <v>9</v>
      </c>
    </row>
    <row r="11" spans="1:14" s="1" customFormat="1" ht="14.25" x14ac:dyDescent="0.25">
      <c r="A11" s="546"/>
      <c r="B11" s="547"/>
      <c r="C11" s="548"/>
      <c r="D11" s="60" t="s">
        <v>33</v>
      </c>
      <c r="E11" s="60" t="s">
        <v>33</v>
      </c>
      <c r="F11" s="60" t="s">
        <v>33</v>
      </c>
      <c r="G11" s="60" t="s">
        <v>33</v>
      </c>
      <c r="H11" s="60" t="s">
        <v>34</v>
      </c>
      <c r="J11" s="462"/>
      <c r="K11" s="462"/>
      <c r="L11" s="462"/>
      <c r="M11" s="462"/>
      <c r="N11" s="462"/>
    </row>
    <row r="12" spans="1:14" s="1" customFormat="1" ht="15" x14ac:dyDescent="0.25">
      <c r="A12" s="561" t="s">
        <v>123</v>
      </c>
      <c r="B12" s="562"/>
      <c r="C12" s="561" t="s">
        <v>122</v>
      </c>
      <c r="D12" s="563"/>
      <c r="E12" s="562"/>
      <c r="F12" s="564" t="s">
        <v>121</v>
      </c>
      <c r="G12" s="565"/>
      <c r="H12" s="566"/>
    </row>
    <row r="13" spans="1:14" s="2" customFormat="1" ht="30" x14ac:dyDescent="0.25">
      <c r="A13" s="59" t="s">
        <v>10</v>
      </c>
      <c r="B13" s="61" t="s">
        <v>11</v>
      </c>
      <c r="C13" s="59" t="s">
        <v>12</v>
      </c>
      <c r="D13" s="59" t="s">
        <v>13</v>
      </c>
      <c r="E13" s="59" t="s">
        <v>14</v>
      </c>
      <c r="F13" s="59" t="s">
        <v>15</v>
      </c>
      <c r="G13" s="59" t="s">
        <v>16</v>
      </c>
      <c r="H13" s="59" t="s">
        <v>17</v>
      </c>
    </row>
    <row r="14" spans="1:14" s="2" customFormat="1" ht="72" x14ac:dyDescent="0.25">
      <c r="A14" s="72" t="s">
        <v>109</v>
      </c>
      <c r="B14" s="73" t="s">
        <v>113</v>
      </c>
      <c r="C14" s="70" t="s">
        <v>126</v>
      </c>
      <c r="D14" s="65">
        <v>44562</v>
      </c>
      <c r="E14" s="65">
        <v>44681</v>
      </c>
      <c r="F14" s="70">
        <v>2</v>
      </c>
      <c r="G14" s="74">
        <v>17857142.857142899</v>
      </c>
      <c r="H14" s="67"/>
    </row>
    <row r="15" spans="1:14" s="2" customFormat="1" ht="85.5" x14ac:dyDescent="0.25">
      <c r="A15" s="72" t="s">
        <v>110</v>
      </c>
      <c r="B15" s="73" t="s">
        <v>114</v>
      </c>
      <c r="C15" s="70" t="s">
        <v>126</v>
      </c>
      <c r="D15" s="65">
        <v>44682</v>
      </c>
      <c r="E15" s="65">
        <v>44772</v>
      </c>
      <c r="F15" s="70">
        <v>2</v>
      </c>
      <c r="G15" s="74">
        <v>25285714.285714298</v>
      </c>
      <c r="H15" s="67"/>
    </row>
    <row r="16" spans="1:14" s="2" customFormat="1" ht="86.25" x14ac:dyDescent="0.25">
      <c r="A16" s="72" t="s">
        <v>111</v>
      </c>
      <c r="B16" s="73" t="s">
        <v>115</v>
      </c>
      <c r="C16" s="70" t="s">
        <v>127</v>
      </c>
      <c r="D16" s="65">
        <v>44774</v>
      </c>
      <c r="E16" s="65">
        <v>44819</v>
      </c>
      <c r="F16" s="70">
        <v>2</v>
      </c>
      <c r="G16" s="74">
        <v>21571428.571428601</v>
      </c>
      <c r="H16" s="67"/>
    </row>
    <row r="17" spans="1:8" s="1" customFormat="1" ht="86.25" x14ac:dyDescent="0.25">
      <c r="A17" s="72" t="s">
        <v>112</v>
      </c>
      <c r="B17" s="73" t="s">
        <v>116</v>
      </c>
      <c r="C17" s="70" t="s">
        <v>126</v>
      </c>
      <c r="D17" s="65">
        <v>44789</v>
      </c>
      <c r="E17" s="65">
        <v>44895</v>
      </c>
      <c r="F17" s="70">
        <v>3</v>
      </c>
      <c r="G17" s="74">
        <v>17285714.285714298</v>
      </c>
      <c r="H17" s="62"/>
    </row>
    <row r="18" spans="1:8" s="1" customFormat="1" ht="90" customHeight="1" x14ac:dyDescent="0.25">
      <c r="A18" s="554" t="s">
        <v>108</v>
      </c>
      <c r="B18" s="554"/>
      <c r="C18" s="555" t="s">
        <v>124</v>
      </c>
      <c r="D18" s="555"/>
      <c r="E18" s="555"/>
      <c r="F18" s="556" t="s">
        <v>125</v>
      </c>
      <c r="G18" s="556"/>
      <c r="H18" s="556"/>
    </row>
  </sheetData>
  <mergeCells count="18">
    <mergeCell ref="A18:B18"/>
    <mergeCell ref="C18:E18"/>
    <mergeCell ref="F18:H18"/>
    <mergeCell ref="A8:D8"/>
    <mergeCell ref="E8:H8"/>
    <mergeCell ref="A9:C11"/>
    <mergeCell ref="D9:H9"/>
    <mergeCell ref="J11:N11"/>
    <mergeCell ref="A12:B12"/>
    <mergeCell ref="C12:E12"/>
    <mergeCell ref="F12:H12"/>
    <mergeCell ref="B1:G2"/>
    <mergeCell ref="H1:H4"/>
    <mergeCell ref="B3:G4"/>
    <mergeCell ref="A5:H5"/>
    <mergeCell ref="A6:H6"/>
    <mergeCell ref="A7:F7"/>
    <mergeCell ref="G7:H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7372A-EBB3-4E13-B508-C0E02AF7C94D}">
  <dimension ref="A1:N23"/>
  <sheetViews>
    <sheetView workbookViewId="0">
      <selection activeCell="A17" sqref="A17"/>
    </sheetView>
  </sheetViews>
  <sheetFormatPr baseColWidth="10" defaultColWidth="11.42578125" defaultRowHeight="33" customHeight="1" x14ac:dyDescent="0.25"/>
  <cols>
    <col min="1" max="1" width="30.7109375" style="3" customWidth="1"/>
    <col min="2" max="2" width="66" style="3" customWidth="1"/>
    <col min="3" max="3" width="28.5703125" style="3" customWidth="1"/>
    <col min="4" max="5" width="15.7109375" style="4" customWidth="1"/>
    <col min="6" max="6" width="17.42578125" style="4" customWidth="1"/>
    <col min="7" max="7" width="18.7109375" style="41" customWidth="1"/>
    <col min="8" max="8" width="21.42578125" style="3" customWidth="1"/>
    <col min="9" max="16384" width="11.42578125" style="3"/>
  </cols>
  <sheetData>
    <row r="1" spans="1:14" s="1" customFormat="1" ht="12" x14ac:dyDescent="0.25">
      <c r="A1" s="19" t="s">
        <v>0</v>
      </c>
      <c r="B1" s="499" t="s">
        <v>129</v>
      </c>
      <c r="C1" s="499"/>
      <c r="D1" s="499"/>
      <c r="E1" s="499"/>
      <c r="F1" s="499"/>
      <c r="G1" s="499"/>
      <c r="H1" s="500" t="s">
        <v>1</v>
      </c>
    </row>
    <row r="2" spans="1:14" s="1" customFormat="1" ht="12" x14ac:dyDescent="0.25">
      <c r="A2" s="23" t="s">
        <v>2</v>
      </c>
      <c r="B2" s="499"/>
      <c r="C2" s="499"/>
      <c r="D2" s="499"/>
      <c r="E2" s="499"/>
      <c r="F2" s="499"/>
      <c r="G2" s="499"/>
      <c r="H2" s="501"/>
    </row>
    <row r="3" spans="1:14" s="1" customFormat="1" ht="12" x14ac:dyDescent="0.25">
      <c r="A3" s="23" t="s">
        <v>3</v>
      </c>
      <c r="B3" s="499" t="s">
        <v>37</v>
      </c>
      <c r="C3" s="499"/>
      <c r="D3" s="499"/>
      <c r="E3" s="499"/>
      <c r="F3" s="499"/>
      <c r="G3" s="499"/>
      <c r="H3" s="501"/>
    </row>
    <row r="4" spans="1:14" s="1" customFormat="1" ht="15.75" customHeight="1" x14ac:dyDescent="0.25">
      <c r="A4" s="23" t="s">
        <v>4</v>
      </c>
      <c r="B4" s="499"/>
      <c r="C4" s="499"/>
      <c r="D4" s="499"/>
      <c r="E4" s="499"/>
      <c r="F4" s="499"/>
      <c r="G4" s="499"/>
      <c r="H4" s="502"/>
    </row>
    <row r="5" spans="1:14" s="1" customFormat="1" ht="12" x14ac:dyDescent="0.25">
      <c r="A5" s="503" t="s">
        <v>130</v>
      </c>
      <c r="B5" s="503"/>
      <c r="C5" s="503"/>
      <c r="D5" s="503"/>
      <c r="E5" s="503"/>
      <c r="F5" s="503"/>
      <c r="G5" s="503"/>
      <c r="H5" s="503"/>
    </row>
    <row r="6" spans="1:14" s="1" customFormat="1" ht="12" x14ac:dyDescent="0.25">
      <c r="A6" s="503" t="s">
        <v>131</v>
      </c>
      <c r="B6" s="503"/>
      <c r="C6" s="503"/>
      <c r="D6" s="503"/>
      <c r="E6" s="503"/>
      <c r="F6" s="503"/>
      <c r="G6" s="503"/>
      <c r="H6" s="503"/>
    </row>
    <row r="7" spans="1:14" s="1" customFormat="1" ht="12" x14ac:dyDescent="0.25">
      <c r="A7" s="496" t="s">
        <v>1003</v>
      </c>
      <c r="B7" s="496"/>
      <c r="C7" s="496"/>
      <c r="D7" s="496"/>
      <c r="E7" s="496"/>
      <c r="F7" s="496"/>
      <c r="G7" s="497" t="s">
        <v>19</v>
      </c>
      <c r="H7" s="498"/>
    </row>
    <row r="8" spans="1:14" s="1" customFormat="1" ht="12" x14ac:dyDescent="0.25">
      <c r="A8" s="496" t="s">
        <v>132</v>
      </c>
      <c r="B8" s="496"/>
      <c r="C8" s="496"/>
      <c r="D8" s="496"/>
      <c r="E8" s="511" t="s">
        <v>133</v>
      </c>
      <c r="F8" s="512"/>
      <c r="G8" s="512"/>
      <c r="H8" s="513"/>
    </row>
    <row r="9" spans="1:14" s="1" customFormat="1" ht="24" x14ac:dyDescent="0.25">
      <c r="A9" s="84" t="s">
        <v>134</v>
      </c>
      <c r="B9" s="85"/>
      <c r="C9" s="86"/>
      <c r="D9" s="604" t="s">
        <v>135</v>
      </c>
      <c r="E9" s="599"/>
      <c r="F9" s="599"/>
      <c r="G9" s="599"/>
      <c r="H9" s="600"/>
    </row>
    <row r="10" spans="1:14" s="1" customFormat="1" ht="12" x14ac:dyDescent="0.25">
      <c r="A10" s="87"/>
      <c r="B10" s="88"/>
      <c r="C10" s="89"/>
      <c r="D10" s="90" t="s">
        <v>5</v>
      </c>
      <c r="E10" s="90" t="s">
        <v>6</v>
      </c>
      <c r="F10" s="90" t="s">
        <v>7</v>
      </c>
      <c r="G10" s="91" t="s">
        <v>8</v>
      </c>
      <c r="H10" s="92" t="s">
        <v>9</v>
      </c>
    </row>
    <row r="11" spans="1:14" s="1" customFormat="1" ht="12" x14ac:dyDescent="0.25">
      <c r="A11" s="595" t="s">
        <v>136</v>
      </c>
      <c r="B11" s="596"/>
      <c r="C11" s="597"/>
      <c r="D11" s="598">
        <v>0.92</v>
      </c>
      <c r="E11" s="599"/>
      <c r="F11" s="599"/>
      <c r="G11" s="605"/>
      <c r="H11" s="93">
        <v>0.96</v>
      </c>
    </row>
    <row r="12" spans="1:14" s="1" customFormat="1" ht="12" x14ac:dyDescent="0.25">
      <c r="A12" s="87"/>
      <c r="B12" s="88"/>
      <c r="C12" s="89"/>
      <c r="D12" s="90" t="s">
        <v>5</v>
      </c>
      <c r="E12" s="90" t="s">
        <v>6</v>
      </c>
      <c r="F12" s="90" t="s">
        <v>7</v>
      </c>
      <c r="G12" s="91" t="s">
        <v>8</v>
      </c>
      <c r="H12" s="94" t="s">
        <v>9</v>
      </c>
    </row>
    <row r="13" spans="1:14" s="1" customFormat="1" ht="12" x14ac:dyDescent="0.25">
      <c r="A13" s="595" t="s">
        <v>137</v>
      </c>
      <c r="B13" s="596"/>
      <c r="C13" s="597"/>
      <c r="D13" s="598">
        <v>1.29</v>
      </c>
      <c r="E13" s="599"/>
      <c r="F13" s="599"/>
      <c r="G13" s="600"/>
      <c r="H13" s="95">
        <v>1.32</v>
      </c>
    </row>
    <row r="14" spans="1:14" s="1" customFormat="1" ht="12" x14ac:dyDescent="0.25">
      <c r="A14" s="96"/>
      <c r="B14" s="97"/>
      <c r="C14" s="98"/>
      <c r="D14" s="601"/>
      <c r="E14" s="602"/>
      <c r="F14" s="602"/>
      <c r="G14" s="603"/>
      <c r="H14" s="99">
        <f>SUM(D14:G14)</f>
        <v>0</v>
      </c>
      <c r="J14" s="462"/>
      <c r="K14" s="462"/>
      <c r="L14" s="462"/>
      <c r="M14" s="462"/>
      <c r="N14" s="462"/>
    </row>
    <row r="15" spans="1:14" s="1" customFormat="1" ht="12" x14ac:dyDescent="0.25">
      <c r="A15" s="589" t="s">
        <v>138</v>
      </c>
      <c r="B15" s="590"/>
      <c r="C15" s="589" t="s">
        <v>139</v>
      </c>
      <c r="D15" s="591"/>
      <c r="E15" s="590"/>
      <c r="F15" s="592" t="s">
        <v>140</v>
      </c>
      <c r="G15" s="593"/>
      <c r="H15" s="594"/>
    </row>
    <row r="16" spans="1:14" s="2" customFormat="1" ht="24" x14ac:dyDescent="0.25">
      <c r="A16" s="22" t="s">
        <v>10</v>
      </c>
      <c r="B16" s="24" t="s">
        <v>11</v>
      </c>
      <c r="C16" s="22" t="s">
        <v>12</v>
      </c>
      <c r="D16" s="22" t="s">
        <v>13</v>
      </c>
      <c r="E16" s="22" t="s">
        <v>14</v>
      </c>
      <c r="F16" s="22" t="s">
        <v>15</v>
      </c>
      <c r="G16" s="100" t="s">
        <v>16</v>
      </c>
      <c r="H16" s="22" t="s">
        <v>17</v>
      </c>
    </row>
    <row r="17" spans="1:8" s="2" customFormat="1" ht="100.5" customHeight="1" x14ac:dyDescent="0.25">
      <c r="A17" s="101" t="s">
        <v>141</v>
      </c>
      <c r="B17" s="102" t="s">
        <v>1023</v>
      </c>
      <c r="C17" s="103" t="s">
        <v>142</v>
      </c>
      <c r="D17" s="5">
        <v>44562</v>
      </c>
      <c r="E17" s="5">
        <v>44620</v>
      </c>
      <c r="F17" s="103">
        <v>1</v>
      </c>
      <c r="G17" s="104">
        <v>2289512</v>
      </c>
      <c r="H17" s="22"/>
    </row>
    <row r="18" spans="1:8" s="2" customFormat="1" ht="100.5" customHeight="1" x14ac:dyDescent="0.25">
      <c r="A18" s="101" t="s">
        <v>143</v>
      </c>
      <c r="B18" s="102" t="s">
        <v>1022</v>
      </c>
      <c r="C18" s="103" t="s">
        <v>142</v>
      </c>
      <c r="D18" s="5">
        <v>44621</v>
      </c>
      <c r="E18" s="5">
        <v>44711</v>
      </c>
      <c r="F18" s="103">
        <v>1</v>
      </c>
      <c r="G18" s="104">
        <v>4475285</v>
      </c>
      <c r="H18" s="22"/>
    </row>
    <row r="19" spans="1:8" s="2" customFormat="1" ht="100.5" customHeight="1" x14ac:dyDescent="0.25">
      <c r="A19" s="101" t="s">
        <v>144</v>
      </c>
      <c r="B19" s="105" t="s">
        <v>1021</v>
      </c>
      <c r="C19" s="103" t="s">
        <v>142</v>
      </c>
      <c r="D19" s="5">
        <v>44713</v>
      </c>
      <c r="E19" s="106">
        <v>44803</v>
      </c>
      <c r="F19" s="103">
        <v>1</v>
      </c>
      <c r="G19" s="104">
        <v>5252169</v>
      </c>
      <c r="H19" s="105"/>
    </row>
    <row r="20" spans="1:8" s="2" customFormat="1" ht="100.5" customHeight="1" x14ac:dyDescent="0.25">
      <c r="A20" s="101" t="s">
        <v>145</v>
      </c>
      <c r="B20" s="105" t="s">
        <v>1020</v>
      </c>
      <c r="C20" s="103" t="s">
        <v>142</v>
      </c>
      <c r="D20" s="5">
        <v>44805</v>
      </c>
      <c r="E20" s="106">
        <v>44864</v>
      </c>
      <c r="F20" s="103">
        <v>1</v>
      </c>
      <c r="G20" s="104">
        <v>2011423</v>
      </c>
      <c r="H20" s="105"/>
    </row>
    <row r="21" spans="1:8" s="2" customFormat="1" ht="100.5" customHeight="1" x14ac:dyDescent="0.25">
      <c r="A21" s="107" t="s">
        <v>146</v>
      </c>
      <c r="B21" s="105" t="s">
        <v>1019</v>
      </c>
      <c r="C21" s="103" t="s">
        <v>142</v>
      </c>
      <c r="D21" s="5">
        <v>44866</v>
      </c>
      <c r="E21" s="106">
        <v>44895</v>
      </c>
      <c r="F21" s="103">
        <v>1</v>
      </c>
      <c r="G21" s="104">
        <v>3352372</v>
      </c>
      <c r="H21" s="105"/>
    </row>
    <row r="22" spans="1:8" s="2" customFormat="1" ht="100.5" customHeight="1" x14ac:dyDescent="0.25">
      <c r="A22" s="108" t="s">
        <v>147</v>
      </c>
      <c r="B22" s="105" t="s">
        <v>1018</v>
      </c>
      <c r="C22" s="103" t="s">
        <v>142</v>
      </c>
      <c r="D22" s="5">
        <v>44896</v>
      </c>
      <c r="E22" s="106">
        <v>44915</v>
      </c>
      <c r="F22" s="103">
        <v>1</v>
      </c>
      <c r="G22" s="104">
        <v>3352372</v>
      </c>
      <c r="H22" s="105"/>
    </row>
    <row r="23" spans="1:8" s="1" customFormat="1" ht="103.5" customHeight="1" x14ac:dyDescent="0.25">
      <c r="A23" s="504" t="s">
        <v>148</v>
      </c>
      <c r="B23" s="505"/>
      <c r="C23" s="506" t="s">
        <v>149</v>
      </c>
      <c r="D23" s="506"/>
      <c r="E23" s="506"/>
      <c r="F23" s="507" t="s">
        <v>150</v>
      </c>
      <c r="G23" s="508"/>
      <c r="H23" s="509"/>
    </row>
  </sheetData>
  <mergeCells count="22">
    <mergeCell ref="B1:G2"/>
    <mergeCell ref="H1:H4"/>
    <mergeCell ref="B3:G4"/>
    <mergeCell ref="A5:H5"/>
    <mergeCell ref="A6:H6"/>
    <mergeCell ref="A13:C13"/>
    <mergeCell ref="D13:G13"/>
    <mergeCell ref="D14:G14"/>
    <mergeCell ref="A7:F7"/>
    <mergeCell ref="G7:H7"/>
    <mergeCell ref="A8:D8"/>
    <mergeCell ref="E8:H8"/>
    <mergeCell ref="D9:H9"/>
    <mergeCell ref="A11:C11"/>
    <mergeCell ref="D11:G11"/>
    <mergeCell ref="J14:N14"/>
    <mergeCell ref="A15:B15"/>
    <mergeCell ref="C15:E15"/>
    <mergeCell ref="F15:H15"/>
    <mergeCell ref="A23:B23"/>
    <mergeCell ref="C23:E23"/>
    <mergeCell ref="F23:H2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6689-F37F-41FE-8C7C-0CA3A93115BF}">
  <dimension ref="A1:M31"/>
  <sheetViews>
    <sheetView zoomScale="85" zoomScaleNormal="85" workbookViewId="0">
      <selection activeCell="C15" sqref="C15"/>
    </sheetView>
  </sheetViews>
  <sheetFormatPr baseColWidth="10" defaultColWidth="11.42578125" defaultRowHeight="33" customHeight="1" x14ac:dyDescent="0.25"/>
  <cols>
    <col min="1" max="1" width="38.140625" style="3" customWidth="1"/>
    <col min="2" max="2" width="61.5703125" style="3" customWidth="1"/>
    <col min="3" max="3" width="34.28515625" style="3" customWidth="1"/>
    <col min="4" max="5" width="15.7109375" style="4" customWidth="1"/>
    <col min="6" max="6" width="17.42578125" style="4" customWidth="1"/>
    <col min="7" max="7" width="18.7109375" style="4" customWidth="1"/>
    <col min="8" max="8" width="21.42578125" style="3" customWidth="1"/>
    <col min="9" max="11" width="11.42578125" style="130"/>
    <col min="12" max="16384" width="11.42578125" style="3"/>
  </cols>
  <sheetData>
    <row r="1" spans="1:13" s="1" customFormat="1" ht="15" x14ac:dyDescent="0.25">
      <c r="A1" s="57" t="s">
        <v>0</v>
      </c>
      <c r="B1" s="614" t="s">
        <v>151</v>
      </c>
      <c r="C1" s="614"/>
      <c r="D1" s="614"/>
      <c r="E1" s="614"/>
      <c r="F1" s="614"/>
      <c r="G1" s="614"/>
      <c r="H1" s="586" t="s">
        <v>1</v>
      </c>
      <c r="I1" s="109"/>
      <c r="J1" s="109"/>
      <c r="K1" s="109"/>
    </row>
    <row r="2" spans="1:13" s="1" customFormat="1" ht="15" x14ac:dyDescent="0.25">
      <c r="A2" s="75" t="s">
        <v>2</v>
      </c>
      <c r="B2" s="614"/>
      <c r="C2" s="614"/>
      <c r="D2" s="614"/>
      <c r="E2" s="614"/>
      <c r="F2" s="614"/>
      <c r="G2" s="614"/>
      <c r="H2" s="587"/>
      <c r="I2" s="109"/>
      <c r="J2" s="109"/>
      <c r="K2" s="109"/>
    </row>
    <row r="3" spans="1:13" s="1" customFormat="1" ht="15" x14ac:dyDescent="0.25">
      <c r="A3" s="75" t="s">
        <v>3</v>
      </c>
      <c r="B3" s="614" t="s">
        <v>37</v>
      </c>
      <c r="C3" s="614"/>
      <c r="D3" s="614"/>
      <c r="E3" s="614"/>
      <c r="F3" s="614"/>
      <c r="G3" s="614"/>
      <c r="H3" s="587"/>
      <c r="I3" s="109"/>
      <c r="J3" s="109"/>
      <c r="K3" s="109"/>
    </row>
    <row r="4" spans="1:13" s="1" customFormat="1" ht="15" x14ac:dyDescent="0.25">
      <c r="A4" s="75" t="s">
        <v>4</v>
      </c>
      <c r="B4" s="614"/>
      <c r="C4" s="614"/>
      <c r="D4" s="614"/>
      <c r="E4" s="614"/>
      <c r="F4" s="614"/>
      <c r="G4" s="614"/>
      <c r="H4" s="588"/>
      <c r="I4" s="109"/>
      <c r="J4" s="109"/>
      <c r="K4" s="109"/>
    </row>
    <row r="5" spans="1:13" s="1" customFormat="1" ht="15" x14ac:dyDescent="0.25">
      <c r="A5" s="615" t="s">
        <v>1005</v>
      </c>
      <c r="B5" s="615"/>
      <c r="C5" s="615"/>
      <c r="D5" s="615"/>
      <c r="E5" s="615"/>
      <c r="F5" s="615"/>
      <c r="G5" s="615"/>
      <c r="H5" s="615"/>
      <c r="I5" s="109"/>
      <c r="J5" s="109"/>
      <c r="K5" s="109"/>
    </row>
    <row r="6" spans="1:13" s="1" customFormat="1" ht="15" x14ac:dyDescent="0.25">
      <c r="A6" s="615" t="s">
        <v>1006</v>
      </c>
      <c r="B6" s="615"/>
      <c r="C6" s="615"/>
      <c r="D6" s="615"/>
      <c r="E6" s="615"/>
      <c r="F6" s="615"/>
      <c r="G6" s="615"/>
      <c r="H6" s="615"/>
      <c r="I6" s="109"/>
      <c r="J6" s="109"/>
      <c r="K6" s="109"/>
    </row>
    <row r="7" spans="1:13" s="1" customFormat="1" ht="15" x14ac:dyDescent="0.25">
      <c r="A7" s="568" t="s">
        <v>1007</v>
      </c>
      <c r="B7" s="568"/>
      <c r="C7" s="568"/>
      <c r="D7" s="568"/>
      <c r="E7" s="568"/>
      <c r="F7" s="568"/>
      <c r="G7" s="535" t="s">
        <v>152</v>
      </c>
      <c r="H7" s="536"/>
      <c r="I7" s="109"/>
      <c r="J7" s="109"/>
      <c r="K7" s="109"/>
    </row>
    <row r="8" spans="1:13" s="1" customFormat="1" ht="15" x14ac:dyDescent="0.25">
      <c r="A8" s="568" t="s">
        <v>153</v>
      </c>
      <c r="B8" s="568"/>
      <c r="C8" s="568"/>
      <c r="D8" s="568"/>
      <c r="E8" s="613" t="s">
        <v>154</v>
      </c>
      <c r="F8" s="563"/>
      <c r="G8" s="563"/>
      <c r="H8" s="562"/>
      <c r="I8" s="109"/>
      <c r="J8" s="109"/>
      <c r="K8" s="109"/>
    </row>
    <row r="9" spans="1:13" s="1" customFormat="1" ht="15" x14ac:dyDescent="0.25">
      <c r="A9" s="540" t="s">
        <v>155</v>
      </c>
      <c r="B9" s="541"/>
      <c r="C9" s="542"/>
      <c r="D9" s="549" t="s">
        <v>156</v>
      </c>
      <c r="E9" s="550"/>
      <c r="F9" s="550"/>
      <c r="G9" s="550"/>
      <c r="H9" s="551"/>
      <c r="I9" s="109"/>
      <c r="J9" s="109"/>
      <c r="K9" s="109"/>
    </row>
    <row r="10" spans="1:13" s="1" customFormat="1" ht="15" x14ac:dyDescent="0.25">
      <c r="A10" s="543"/>
      <c r="B10" s="544"/>
      <c r="C10" s="545"/>
      <c r="D10" s="59" t="s">
        <v>5</v>
      </c>
      <c r="E10" s="59" t="s">
        <v>6</v>
      </c>
      <c r="F10" s="59" t="s">
        <v>7</v>
      </c>
      <c r="G10" s="59" t="s">
        <v>8</v>
      </c>
      <c r="H10" s="59" t="s">
        <v>9</v>
      </c>
      <c r="I10" s="109"/>
      <c r="J10" s="109"/>
      <c r="K10" s="109"/>
    </row>
    <row r="11" spans="1:13" s="1" customFormat="1" ht="14.25" x14ac:dyDescent="0.25">
      <c r="A11" s="546"/>
      <c r="B11" s="547"/>
      <c r="C11" s="548"/>
      <c r="D11" s="110">
        <v>1</v>
      </c>
      <c r="E11" s="110">
        <v>1</v>
      </c>
      <c r="F11" s="110">
        <v>1</v>
      </c>
      <c r="G11" s="110">
        <v>1</v>
      </c>
      <c r="H11" s="110">
        <v>1</v>
      </c>
      <c r="I11" s="462"/>
      <c r="J11" s="462"/>
      <c r="K11" s="462"/>
      <c r="L11" s="462"/>
      <c r="M11" s="462"/>
    </row>
    <row r="12" spans="1:13" s="1" customFormat="1" ht="15" x14ac:dyDescent="0.25">
      <c r="A12" s="613" t="s">
        <v>157</v>
      </c>
      <c r="B12" s="562"/>
      <c r="C12" s="613" t="s">
        <v>158</v>
      </c>
      <c r="D12" s="563"/>
      <c r="E12" s="562"/>
      <c r="F12" s="111" t="s">
        <v>20</v>
      </c>
      <c r="G12" s="112" t="e">
        <f>SUM(#REF!,H21,H26)</f>
        <v>#REF!</v>
      </c>
      <c r="H12" s="113"/>
      <c r="I12" s="109"/>
      <c r="J12" s="109"/>
      <c r="K12" s="109"/>
    </row>
    <row r="13" spans="1:13" s="2" customFormat="1" ht="24" x14ac:dyDescent="0.25">
      <c r="A13" s="22" t="s">
        <v>10</v>
      </c>
      <c r="B13" s="24" t="s">
        <v>11</v>
      </c>
      <c r="C13" s="22" t="s">
        <v>12</v>
      </c>
      <c r="D13" s="22" t="s">
        <v>13</v>
      </c>
      <c r="E13" s="22" t="s">
        <v>14</v>
      </c>
      <c r="F13" s="22" t="s">
        <v>15</v>
      </c>
      <c r="G13" s="22" t="s">
        <v>16</v>
      </c>
      <c r="H13" s="22" t="s">
        <v>17</v>
      </c>
      <c r="I13" s="114"/>
      <c r="J13" s="114"/>
      <c r="K13" s="114"/>
    </row>
    <row r="14" spans="1:13" s="2" customFormat="1" ht="15" x14ac:dyDescent="0.25">
      <c r="A14" s="606" t="s">
        <v>159</v>
      </c>
      <c r="B14" s="607"/>
      <c r="C14" s="607"/>
      <c r="D14" s="607"/>
      <c r="E14" s="607"/>
      <c r="F14" s="607"/>
      <c r="G14" s="607"/>
      <c r="H14" s="608"/>
      <c r="I14" s="114"/>
      <c r="J14" s="114"/>
      <c r="K14" s="114"/>
    </row>
    <row r="15" spans="1:13" s="2" customFormat="1" ht="115.5" x14ac:dyDescent="0.25">
      <c r="A15" s="115" t="s">
        <v>160</v>
      </c>
      <c r="B15" s="116" t="s">
        <v>161</v>
      </c>
      <c r="C15" s="117" t="s">
        <v>162</v>
      </c>
      <c r="D15" s="118">
        <v>44562</v>
      </c>
      <c r="E15" s="118">
        <v>44681</v>
      </c>
      <c r="F15" s="117">
        <v>1</v>
      </c>
      <c r="G15" s="119">
        <v>124663988</v>
      </c>
      <c r="H15" s="120">
        <f>G15+G16+G17+G18+G19</f>
        <v>307855504</v>
      </c>
      <c r="I15" s="114"/>
      <c r="J15" s="114"/>
      <c r="K15" s="114"/>
    </row>
    <row r="16" spans="1:13" s="2" customFormat="1" ht="143.25" x14ac:dyDescent="0.25">
      <c r="A16" s="115" t="s">
        <v>163</v>
      </c>
      <c r="B16" s="116" t="s">
        <v>164</v>
      </c>
      <c r="C16" s="117" t="s">
        <v>162</v>
      </c>
      <c r="D16" s="118">
        <v>44682</v>
      </c>
      <c r="E16" s="118">
        <v>44844</v>
      </c>
      <c r="F16" s="117">
        <v>1</v>
      </c>
      <c r="G16" s="119">
        <v>77436585</v>
      </c>
      <c r="H16" s="121"/>
      <c r="I16" s="114"/>
      <c r="J16" s="114"/>
      <c r="K16" s="114"/>
    </row>
    <row r="17" spans="1:11" s="123" customFormat="1" ht="114.75" x14ac:dyDescent="0.25">
      <c r="A17" s="115" t="s">
        <v>165</v>
      </c>
      <c r="B17" s="116" t="s">
        <v>166</v>
      </c>
      <c r="C17" s="117" t="s">
        <v>162</v>
      </c>
      <c r="D17" s="118">
        <v>44849</v>
      </c>
      <c r="E17" s="118" t="s">
        <v>167</v>
      </c>
      <c r="F17" s="117">
        <v>1</v>
      </c>
      <c r="G17" s="119">
        <v>44478847</v>
      </c>
      <c r="H17" s="117"/>
      <c r="I17" s="122"/>
      <c r="J17" s="122"/>
      <c r="K17" s="122"/>
    </row>
    <row r="18" spans="1:11" s="2" customFormat="1" ht="114.75" x14ac:dyDescent="0.25">
      <c r="A18" s="115" t="s">
        <v>168</v>
      </c>
      <c r="B18" s="116" t="s">
        <v>169</v>
      </c>
      <c r="C18" s="117" t="s">
        <v>162</v>
      </c>
      <c r="D18" s="118">
        <v>44866</v>
      </c>
      <c r="E18" s="118">
        <v>44895</v>
      </c>
      <c r="F18" s="117">
        <v>1</v>
      </c>
      <c r="G18" s="119">
        <v>29320966</v>
      </c>
      <c r="H18" s="124"/>
      <c r="I18" s="114"/>
      <c r="J18" s="114"/>
      <c r="K18" s="114"/>
    </row>
    <row r="19" spans="1:11" s="2" customFormat="1" ht="114.75" x14ac:dyDescent="0.25">
      <c r="A19" s="115" t="s">
        <v>170</v>
      </c>
      <c r="B19" s="116" t="s">
        <v>171</v>
      </c>
      <c r="C19" s="117" t="s">
        <v>162</v>
      </c>
      <c r="D19" s="118">
        <v>44896</v>
      </c>
      <c r="E19" s="118">
        <v>44915</v>
      </c>
      <c r="F19" s="117">
        <v>1</v>
      </c>
      <c r="G19" s="119">
        <v>31955118</v>
      </c>
      <c r="H19" s="124"/>
      <c r="I19" s="114"/>
      <c r="J19" s="114"/>
      <c r="K19" s="114"/>
    </row>
    <row r="20" spans="1:11" s="2" customFormat="1" ht="15" x14ac:dyDescent="0.25">
      <c r="A20" s="606" t="s">
        <v>172</v>
      </c>
      <c r="B20" s="607"/>
      <c r="C20" s="607"/>
      <c r="D20" s="607"/>
      <c r="E20" s="607"/>
      <c r="F20" s="607"/>
      <c r="G20" s="607"/>
      <c r="H20" s="608"/>
      <c r="I20" s="114"/>
      <c r="J20" s="114"/>
      <c r="K20" s="114"/>
    </row>
    <row r="21" spans="1:11" s="2" customFormat="1" ht="130.5" x14ac:dyDescent="0.25">
      <c r="A21" s="115" t="s">
        <v>173</v>
      </c>
      <c r="B21" s="125" t="s">
        <v>174</v>
      </c>
      <c r="C21" s="117" t="s">
        <v>175</v>
      </c>
      <c r="D21" s="118">
        <v>44571</v>
      </c>
      <c r="E21" s="118">
        <v>44650</v>
      </c>
      <c r="F21" s="117">
        <v>1</v>
      </c>
      <c r="G21" s="126">
        <v>26838869</v>
      </c>
      <c r="H21" s="127">
        <f>G21+G22+G23+G24</f>
        <v>60818759</v>
      </c>
      <c r="I21" s="114"/>
      <c r="J21" s="114"/>
      <c r="K21" s="114"/>
    </row>
    <row r="22" spans="1:11" s="2" customFormat="1" ht="129" x14ac:dyDescent="0.25">
      <c r="A22" s="115" t="s">
        <v>176</v>
      </c>
      <c r="B22" s="116" t="s">
        <v>177</v>
      </c>
      <c r="C22" s="117" t="s">
        <v>175</v>
      </c>
      <c r="D22" s="118">
        <v>44652</v>
      </c>
      <c r="E22" s="118">
        <v>44742</v>
      </c>
      <c r="F22" s="117">
        <v>1</v>
      </c>
      <c r="G22" s="126">
        <v>14649257</v>
      </c>
      <c r="H22" s="128"/>
      <c r="I22" s="114"/>
      <c r="J22" s="114"/>
      <c r="K22" s="114"/>
    </row>
    <row r="23" spans="1:11" s="2" customFormat="1" ht="101.25" x14ac:dyDescent="0.25">
      <c r="A23" s="115" t="s">
        <v>178</v>
      </c>
      <c r="B23" s="125" t="s">
        <v>179</v>
      </c>
      <c r="C23" s="117" t="s">
        <v>175</v>
      </c>
      <c r="D23" s="118">
        <v>44743</v>
      </c>
      <c r="E23" s="118">
        <v>44853</v>
      </c>
      <c r="F23" s="117">
        <v>1</v>
      </c>
      <c r="G23" s="126">
        <v>11043869</v>
      </c>
      <c r="H23" s="128"/>
      <c r="I23" s="114"/>
      <c r="J23" s="114"/>
      <c r="K23" s="114"/>
    </row>
    <row r="24" spans="1:11" s="2" customFormat="1" ht="100.5" x14ac:dyDescent="0.25">
      <c r="A24" s="115" t="s">
        <v>180</v>
      </c>
      <c r="B24" s="116" t="s">
        <v>181</v>
      </c>
      <c r="C24" s="117" t="s">
        <v>175</v>
      </c>
      <c r="D24" s="118">
        <v>44854</v>
      </c>
      <c r="E24" s="118">
        <v>44910</v>
      </c>
      <c r="F24" s="117">
        <v>1</v>
      </c>
      <c r="G24" s="126">
        <v>8286764</v>
      </c>
      <c r="H24" s="128"/>
      <c r="I24" s="114"/>
      <c r="J24" s="114"/>
      <c r="K24" s="114"/>
    </row>
    <row r="25" spans="1:11" s="2" customFormat="1" ht="15" x14ac:dyDescent="0.25">
      <c r="A25" s="606" t="s">
        <v>182</v>
      </c>
      <c r="B25" s="607"/>
      <c r="C25" s="607"/>
      <c r="D25" s="607"/>
      <c r="E25" s="607"/>
      <c r="F25" s="607"/>
      <c r="G25" s="607"/>
      <c r="H25" s="608"/>
      <c r="I25" s="114"/>
      <c r="J25" s="114"/>
      <c r="K25" s="114"/>
    </row>
    <row r="26" spans="1:11" s="2" customFormat="1" ht="114.75" x14ac:dyDescent="0.25">
      <c r="A26" s="129" t="s">
        <v>183</v>
      </c>
      <c r="B26" s="129" t="s">
        <v>184</v>
      </c>
      <c r="C26" s="117" t="s">
        <v>185</v>
      </c>
      <c r="D26" s="118">
        <v>44576</v>
      </c>
      <c r="E26" s="118">
        <v>44650</v>
      </c>
      <c r="F26" s="117">
        <v>1</v>
      </c>
      <c r="G26" s="126">
        <v>14649899</v>
      </c>
      <c r="H26" s="127">
        <f>G26+G27+G28+G29+G30</f>
        <v>108481883</v>
      </c>
      <c r="I26" s="114"/>
      <c r="J26" s="114"/>
      <c r="K26" s="114"/>
    </row>
    <row r="27" spans="1:11" s="2" customFormat="1" ht="115.5" x14ac:dyDescent="0.25">
      <c r="A27" s="115" t="s">
        <v>186</v>
      </c>
      <c r="B27" s="115" t="s">
        <v>187</v>
      </c>
      <c r="C27" s="117" t="s">
        <v>185</v>
      </c>
      <c r="D27" s="118">
        <v>44652</v>
      </c>
      <c r="E27" s="118">
        <v>44772</v>
      </c>
      <c r="F27" s="117">
        <v>1</v>
      </c>
      <c r="G27" s="126">
        <v>25335691</v>
      </c>
      <c r="H27" s="128"/>
      <c r="I27" s="114"/>
      <c r="J27" s="114"/>
      <c r="K27" s="114"/>
    </row>
    <row r="28" spans="1:11" s="2" customFormat="1" ht="129" x14ac:dyDescent="0.25">
      <c r="A28" s="115" t="s">
        <v>188</v>
      </c>
      <c r="B28" s="115" t="s">
        <v>189</v>
      </c>
      <c r="C28" s="117" t="s">
        <v>185</v>
      </c>
      <c r="D28" s="118">
        <v>44774</v>
      </c>
      <c r="E28" s="118">
        <v>44895</v>
      </c>
      <c r="F28" s="117">
        <v>1</v>
      </c>
      <c r="G28" s="126">
        <v>25335691</v>
      </c>
      <c r="H28" s="128"/>
      <c r="I28" s="114"/>
      <c r="J28" s="114"/>
      <c r="K28" s="114"/>
    </row>
    <row r="29" spans="1:11" s="2" customFormat="1" ht="100.5" x14ac:dyDescent="0.25">
      <c r="A29" s="115" t="s">
        <v>190</v>
      </c>
      <c r="B29" s="115" t="s">
        <v>191</v>
      </c>
      <c r="C29" s="117" t="s">
        <v>185</v>
      </c>
      <c r="D29" s="118">
        <v>44774</v>
      </c>
      <c r="E29" s="118">
        <v>44910</v>
      </c>
      <c r="F29" s="117">
        <v>1</v>
      </c>
      <c r="G29" s="126">
        <v>22518269</v>
      </c>
      <c r="H29" s="128"/>
      <c r="I29" s="114"/>
      <c r="J29" s="114"/>
      <c r="K29" s="114"/>
    </row>
    <row r="30" spans="1:11" s="2" customFormat="1" ht="114.75" x14ac:dyDescent="0.25">
      <c r="A30" s="115" t="s">
        <v>192</v>
      </c>
      <c r="B30" s="115" t="s">
        <v>193</v>
      </c>
      <c r="C30" s="117" t="s">
        <v>185</v>
      </c>
      <c r="D30" s="118">
        <v>44774</v>
      </c>
      <c r="E30" s="118">
        <v>44910</v>
      </c>
      <c r="F30" s="117">
        <v>1</v>
      </c>
      <c r="G30" s="126">
        <v>20642333</v>
      </c>
      <c r="H30" s="128"/>
      <c r="I30" s="114"/>
      <c r="J30" s="114"/>
      <c r="K30" s="114"/>
    </row>
    <row r="31" spans="1:11" s="1" customFormat="1" ht="129.75" customHeight="1" x14ac:dyDescent="0.25">
      <c r="A31" s="609" t="s">
        <v>194</v>
      </c>
      <c r="B31" s="610"/>
      <c r="C31" s="611" t="s">
        <v>195</v>
      </c>
      <c r="D31" s="611"/>
      <c r="E31" s="611"/>
      <c r="F31" s="609" t="s">
        <v>196</v>
      </c>
      <c r="G31" s="612"/>
      <c r="H31" s="610"/>
      <c r="I31" s="109"/>
      <c r="J31" s="109"/>
      <c r="K31" s="109"/>
    </row>
  </sheetData>
  <mergeCells count="20">
    <mergeCell ref="A7:F7"/>
    <mergeCell ref="G7:H7"/>
    <mergeCell ref="A8:D8"/>
    <mergeCell ref="E8:H8"/>
    <mergeCell ref="A9:C11"/>
    <mergeCell ref="D9:H9"/>
    <mergeCell ref="B1:G2"/>
    <mergeCell ref="H1:H4"/>
    <mergeCell ref="B3:G4"/>
    <mergeCell ref="A5:H5"/>
    <mergeCell ref="A6:H6"/>
    <mergeCell ref="I11:M11"/>
    <mergeCell ref="A14:H14"/>
    <mergeCell ref="A20:H20"/>
    <mergeCell ref="A25:H25"/>
    <mergeCell ref="A31:B31"/>
    <mergeCell ref="C31:E31"/>
    <mergeCell ref="F31:H31"/>
    <mergeCell ref="A12:B12"/>
    <mergeCell ref="C12:E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14A22-4F76-4416-98FA-1E6889F53D5F}">
  <dimension ref="A1:N22"/>
  <sheetViews>
    <sheetView workbookViewId="0">
      <selection activeCell="B18" sqref="B18"/>
    </sheetView>
  </sheetViews>
  <sheetFormatPr baseColWidth="10" defaultColWidth="11.42578125" defaultRowHeight="33" customHeight="1" x14ac:dyDescent="0.25"/>
  <cols>
    <col min="1" max="1" width="37.28515625" style="131" customWidth="1"/>
    <col min="2" max="2" width="65" style="131" customWidth="1"/>
    <col min="3" max="3" width="31.7109375" style="131" customWidth="1"/>
    <col min="4" max="5" width="13.140625" style="145" customWidth="1"/>
    <col min="6" max="6" width="8.7109375" style="145" customWidth="1"/>
    <col min="7" max="7" width="15.7109375" style="146" bestFit="1" customWidth="1"/>
    <col min="8" max="8" width="20.42578125" style="131" customWidth="1"/>
    <col min="9" max="10" width="14.85546875" style="131" bestFit="1" customWidth="1"/>
    <col min="11" max="11" width="15.7109375" style="131" bestFit="1" customWidth="1"/>
    <col min="12" max="12" width="11.42578125" style="131"/>
    <col min="13" max="13" width="15.85546875" style="131" bestFit="1" customWidth="1"/>
    <col min="14" max="16384" width="11.42578125" style="131"/>
  </cols>
  <sheetData>
    <row r="1" spans="1:14" ht="12.75" x14ac:dyDescent="0.25">
      <c r="A1" s="45" t="s">
        <v>0</v>
      </c>
      <c r="B1" s="557" t="s">
        <v>344</v>
      </c>
      <c r="C1" s="557"/>
      <c r="D1" s="557"/>
      <c r="E1" s="557"/>
      <c r="F1" s="557"/>
      <c r="G1" s="557"/>
      <c r="H1" s="558" t="s">
        <v>1</v>
      </c>
    </row>
    <row r="2" spans="1:14" ht="12.75" x14ac:dyDescent="0.25">
      <c r="A2" s="47" t="s">
        <v>2</v>
      </c>
      <c r="B2" s="557"/>
      <c r="C2" s="557"/>
      <c r="D2" s="557"/>
      <c r="E2" s="557"/>
      <c r="F2" s="557"/>
      <c r="G2" s="557"/>
      <c r="H2" s="559"/>
      <c r="J2" s="132"/>
    </row>
    <row r="3" spans="1:14" ht="12.75" x14ac:dyDescent="0.25">
      <c r="A3" s="47" t="s">
        <v>3</v>
      </c>
      <c r="B3" s="557" t="s">
        <v>37</v>
      </c>
      <c r="C3" s="557"/>
      <c r="D3" s="557"/>
      <c r="E3" s="557"/>
      <c r="F3" s="557"/>
      <c r="G3" s="557"/>
      <c r="H3" s="559"/>
      <c r="J3" s="132"/>
    </row>
    <row r="4" spans="1:14" ht="12.75" x14ac:dyDescent="0.25">
      <c r="A4" s="47" t="s">
        <v>4</v>
      </c>
      <c r="B4" s="557"/>
      <c r="C4" s="557"/>
      <c r="D4" s="557"/>
      <c r="E4" s="557"/>
      <c r="F4" s="557"/>
      <c r="G4" s="557"/>
      <c r="H4" s="560"/>
      <c r="J4" s="132"/>
    </row>
    <row r="5" spans="1:14" ht="12.75" x14ac:dyDescent="0.25">
      <c r="A5" s="624" t="s">
        <v>1008</v>
      </c>
      <c r="B5" s="624"/>
      <c r="C5" s="624"/>
      <c r="D5" s="624"/>
      <c r="E5" s="624"/>
      <c r="F5" s="624"/>
      <c r="G5" s="624"/>
      <c r="H5" s="624"/>
      <c r="J5" s="132"/>
    </row>
    <row r="6" spans="1:14" ht="12.75" x14ac:dyDescent="0.25">
      <c r="A6" s="624" t="s">
        <v>1009</v>
      </c>
      <c r="B6" s="624"/>
      <c r="C6" s="624"/>
      <c r="D6" s="624"/>
      <c r="E6" s="624"/>
      <c r="F6" s="624"/>
      <c r="G6" s="624"/>
      <c r="H6" s="624"/>
      <c r="J6" s="132"/>
    </row>
    <row r="7" spans="1:14" ht="12.75" x14ac:dyDescent="0.25">
      <c r="A7" s="624" t="s">
        <v>1010</v>
      </c>
      <c r="B7" s="624"/>
      <c r="C7" s="624"/>
      <c r="D7" s="624"/>
      <c r="E7" s="624"/>
      <c r="F7" s="624"/>
      <c r="G7" s="627" t="s">
        <v>75</v>
      </c>
      <c r="H7" s="627"/>
      <c r="J7" s="132"/>
    </row>
    <row r="8" spans="1:14" ht="12.75" x14ac:dyDescent="0.25">
      <c r="A8" s="624" t="s">
        <v>198</v>
      </c>
      <c r="B8" s="624"/>
      <c r="C8" s="624"/>
      <c r="D8" s="624"/>
      <c r="E8" s="581" t="s">
        <v>199</v>
      </c>
      <c r="F8" s="617"/>
      <c r="G8" s="617"/>
      <c r="H8" s="582"/>
      <c r="J8" s="132"/>
    </row>
    <row r="9" spans="1:14" ht="12.75" x14ac:dyDescent="0.25">
      <c r="A9" s="624" t="s">
        <v>200</v>
      </c>
      <c r="B9" s="624"/>
      <c r="C9" s="624"/>
      <c r="D9" s="557" t="s">
        <v>18</v>
      </c>
      <c r="E9" s="557"/>
      <c r="F9" s="557"/>
      <c r="G9" s="557"/>
      <c r="H9" s="557"/>
    </row>
    <row r="10" spans="1:14" ht="12.75" x14ac:dyDescent="0.25">
      <c r="A10" s="624"/>
      <c r="B10" s="624"/>
      <c r="C10" s="624"/>
      <c r="D10" s="578" t="s">
        <v>24</v>
      </c>
      <c r="E10" s="580"/>
      <c r="F10" s="578" t="s">
        <v>25</v>
      </c>
      <c r="G10" s="580" t="s">
        <v>8</v>
      </c>
      <c r="H10" s="48" t="s">
        <v>9</v>
      </c>
    </row>
    <row r="11" spans="1:14" ht="12.75" x14ac:dyDescent="0.25">
      <c r="A11" s="624"/>
      <c r="B11" s="624"/>
      <c r="C11" s="624"/>
      <c r="D11" s="625">
        <v>0.68</v>
      </c>
      <c r="E11" s="626"/>
      <c r="F11" s="625">
        <v>0.68</v>
      </c>
      <c r="G11" s="626"/>
      <c r="H11" s="133">
        <v>0.68</v>
      </c>
      <c r="J11" s="616"/>
      <c r="K11" s="616"/>
      <c r="L11" s="616"/>
      <c r="M11" s="616"/>
      <c r="N11" s="616"/>
    </row>
    <row r="12" spans="1:14" ht="12.75" x14ac:dyDescent="0.25">
      <c r="A12" s="581" t="s">
        <v>201</v>
      </c>
      <c r="B12" s="582"/>
      <c r="C12" s="581" t="s">
        <v>202</v>
      </c>
      <c r="D12" s="617"/>
      <c r="E12" s="582"/>
      <c r="F12" s="583" t="s">
        <v>203</v>
      </c>
      <c r="G12" s="584"/>
      <c r="H12" s="585"/>
    </row>
    <row r="13" spans="1:14" s="134" customFormat="1" ht="25.5" x14ac:dyDescent="0.25">
      <c r="A13" s="48" t="s">
        <v>10</v>
      </c>
      <c r="B13" s="51" t="s">
        <v>11</v>
      </c>
      <c r="C13" s="48" t="s">
        <v>12</v>
      </c>
      <c r="D13" s="48" t="s">
        <v>13</v>
      </c>
      <c r="E13" s="48" t="s">
        <v>14</v>
      </c>
      <c r="F13" s="48" t="s">
        <v>15</v>
      </c>
      <c r="G13" s="49" t="s">
        <v>16</v>
      </c>
      <c r="H13" s="48" t="s">
        <v>17</v>
      </c>
    </row>
    <row r="14" spans="1:14" s="134" customFormat="1" ht="76.5" x14ac:dyDescent="0.25">
      <c r="A14" s="135" t="s">
        <v>204</v>
      </c>
      <c r="B14" s="136" t="s">
        <v>1024</v>
      </c>
      <c r="C14" s="137" t="s">
        <v>205</v>
      </c>
      <c r="D14" s="138">
        <v>44585</v>
      </c>
      <c r="E14" s="139">
        <v>44602</v>
      </c>
      <c r="F14" s="137">
        <v>1</v>
      </c>
      <c r="G14" s="140">
        <v>4220006</v>
      </c>
      <c r="H14" s="137"/>
      <c r="I14" s="141"/>
      <c r="K14" s="142"/>
      <c r="M14" s="141"/>
    </row>
    <row r="15" spans="1:14" s="134" customFormat="1" ht="63.75" x14ac:dyDescent="0.25">
      <c r="A15" s="135" t="s">
        <v>206</v>
      </c>
      <c r="B15" s="136" t="s">
        <v>1025</v>
      </c>
      <c r="C15" s="137" t="s">
        <v>207</v>
      </c>
      <c r="D15" s="139">
        <v>44603</v>
      </c>
      <c r="E15" s="139">
        <v>44644</v>
      </c>
      <c r="F15" s="137">
        <v>1</v>
      </c>
      <c r="G15" s="140">
        <v>56031562</v>
      </c>
      <c r="H15" s="137"/>
      <c r="I15" s="141"/>
      <c r="J15" s="143"/>
      <c r="K15" s="144"/>
      <c r="M15" s="141"/>
    </row>
    <row r="16" spans="1:14" s="134" customFormat="1" ht="76.5" x14ac:dyDescent="0.25">
      <c r="A16" s="135" t="s">
        <v>208</v>
      </c>
      <c r="B16" s="136" t="s">
        <v>1026</v>
      </c>
      <c r="C16" s="137" t="s">
        <v>209</v>
      </c>
      <c r="D16" s="139" t="s">
        <v>210</v>
      </c>
      <c r="E16" s="139" t="s">
        <v>211</v>
      </c>
      <c r="F16" s="137">
        <v>1</v>
      </c>
      <c r="G16" s="140">
        <v>136537694</v>
      </c>
      <c r="H16" s="137"/>
      <c r="I16" s="141"/>
      <c r="J16" s="143"/>
      <c r="K16" s="144"/>
      <c r="M16" s="141"/>
    </row>
    <row r="17" spans="1:13" s="134" customFormat="1" ht="89.25" x14ac:dyDescent="0.25">
      <c r="A17" s="135" t="s">
        <v>212</v>
      </c>
      <c r="B17" s="136" t="s">
        <v>1027</v>
      </c>
      <c r="C17" s="137" t="s">
        <v>205</v>
      </c>
      <c r="D17" s="139" t="s">
        <v>213</v>
      </c>
      <c r="E17" s="139" t="s">
        <v>214</v>
      </c>
      <c r="F17" s="137">
        <v>1</v>
      </c>
      <c r="G17" s="140">
        <v>149236973</v>
      </c>
      <c r="H17" s="137"/>
      <c r="I17" s="141"/>
      <c r="J17" s="143"/>
      <c r="K17" s="144"/>
      <c r="M17" s="141"/>
    </row>
    <row r="18" spans="1:13" s="134" customFormat="1" ht="60" customHeight="1" x14ac:dyDescent="0.25">
      <c r="A18" s="135" t="s">
        <v>215</v>
      </c>
      <c r="B18" s="136" t="s">
        <v>216</v>
      </c>
      <c r="C18" s="137" t="s">
        <v>217</v>
      </c>
      <c r="D18" s="138">
        <v>44585</v>
      </c>
      <c r="E18" s="139">
        <v>44677</v>
      </c>
      <c r="F18" s="137">
        <v>1</v>
      </c>
      <c r="G18" s="140">
        <v>70436015</v>
      </c>
      <c r="H18" s="137"/>
      <c r="I18" s="141"/>
      <c r="K18" s="142"/>
      <c r="M18" s="141"/>
    </row>
    <row r="19" spans="1:13" s="134" customFormat="1" ht="63.75" x14ac:dyDescent="0.25">
      <c r="A19" s="135" t="s">
        <v>218</v>
      </c>
      <c r="B19" s="136" t="s">
        <v>219</v>
      </c>
      <c r="C19" s="137" t="s">
        <v>209</v>
      </c>
      <c r="D19" s="138" t="s">
        <v>220</v>
      </c>
      <c r="E19" s="139" t="s">
        <v>221</v>
      </c>
      <c r="F19" s="137">
        <v>1</v>
      </c>
      <c r="G19" s="140">
        <v>31877542</v>
      </c>
      <c r="H19" s="137"/>
      <c r="I19" s="141"/>
      <c r="K19" s="142"/>
      <c r="M19" s="141"/>
    </row>
    <row r="20" spans="1:13" ht="85.5" customHeight="1" x14ac:dyDescent="0.25">
      <c r="A20" s="618" t="s">
        <v>222</v>
      </c>
      <c r="B20" s="619"/>
      <c r="C20" s="620" t="s">
        <v>223</v>
      </c>
      <c r="D20" s="620"/>
      <c r="E20" s="620"/>
      <c r="F20" s="621" t="s">
        <v>224</v>
      </c>
      <c r="G20" s="622"/>
      <c r="H20" s="623"/>
      <c r="I20" s="132"/>
      <c r="K20" s="132"/>
      <c r="M20" s="132"/>
    </row>
    <row r="22" spans="1:13" ht="12.75" x14ac:dyDescent="0.25">
      <c r="K22" s="132"/>
    </row>
  </sheetData>
  <mergeCells count="22">
    <mergeCell ref="A7:F7"/>
    <mergeCell ref="G7:H7"/>
    <mergeCell ref="B1:G2"/>
    <mergeCell ref="H1:H4"/>
    <mergeCell ref="B3:G4"/>
    <mergeCell ref="A5:H5"/>
    <mergeCell ref="A6:H6"/>
    <mergeCell ref="A8:D8"/>
    <mergeCell ref="E8:H8"/>
    <mergeCell ref="A9:C11"/>
    <mergeCell ref="D9:H9"/>
    <mergeCell ref="D10:E10"/>
    <mergeCell ref="F10:G10"/>
    <mergeCell ref="D11:E11"/>
    <mergeCell ref="F11:G11"/>
    <mergeCell ref="J11:N11"/>
    <mergeCell ref="A12:B12"/>
    <mergeCell ref="C12:E12"/>
    <mergeCell ref="F12:H12"/>
    <mergeCell ref="A20:B20"/>
    <mergeCell ref="C20:E20"/>
    <mergeCell ref="F20:H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2</vt:i4>
      </vt:variant>
    </vt:vector>
  </HeadingPairs>
  <TitlesOfParts>
    <vt:vector size="34" baseType="lpstr">
      <vt:lpstr>CONTENIDO</vt:lpstr>
      <vt:lpstr>C1- DISEC</vt:lpstr>
      <vt:lpstr>R1-OFPLA</vt:lpstr>
      <vt:lpstr>R2-OFPLA</vt:lpstr>
      <vt:lpstr>R3-DIRAF-2</vt:lpstr>
      <vt:lpstr>R4-OFPLA</vt:lpstr>
      <vt:lpstr>DHO1-DINAE</vt:lpstr>
      <vt:lpstr>DHO2-DITAH </vt:lpstr>
      <vt:lpstr>DHO3-DIBIE</vt:lpstr>
      <vt:lpstr>DHO4-DISAN</vt:lpstr>
      <vt:lpstr>DHO5-OFPLA</vt:lpstr>
      <vt:lpstr>DHO6-UNIPEP</vt:lpstr>
      <vt:lpstr>DHO7-DINAE</vt:lpstr>
      <vt:lpstr>DHO8-OFPLA</vt:lpstr>
      <vt:lpstr>DHO9-OFITE</vt:lpstr>
      <vt:lpstr>SP1-DIASE</vt:lpstr>
      <vt:lpstr>SP1-DIRAN</vt:lpstr>
      <vt:lpstr>SP1-DITRA</vt:lpstr>
      <vt:lpstr>SP1-DISEC</vt:lpstr>
      <vt:lpstr>SP2-COEST</vt:lpstr>
      <vt:lpstr>SP2-DICAR</vt:lpstr>
      <vt:lpstr>SP3-DIJIN</vt:lpstr>
      <vt:lpstr>SP3-DISEC</vt:lpstr>
      <vt:lpstr>SP3-DIASE</vt:lpstr>
      <vt:lpstr>SP3-DIRAN</vt:lpstr>
      <vt:lpstr>SP3-DIPRO </vt:lpstr>
      <vt:lpstr>SP3 DICAR</vt:lpstr>
      <vt:lpstr>SP3-DIPOL</vt:lpstr>
      <vt:lpstr>SP4-OFPLA </vt:lpstr>
      <vt:lpstr>SP5-DIJIN</vt:lpstr>
      <vt:lpstr>SP5-DISEC</vt:lpstr>
      <vt:lpstr>SP5-DICAR</vt:lpstr>
      <vt:lpstr>'C1- DISEC'!Área_de_impresión</vt:lpstr>
      <vt:lpstr>CONTENIDO!Área_de_impresión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OFPLA - JEISSON FELIPE GARCIA SUAREZ</dc:creator>
  <cp:lastModifiedBy>OFPLA - MARISOL ROJAS ROMERO</cp:lastModifiedBy>
  <dcterms:created xsi:type="dcterms:W3CDTF">2021-01-19T23:25:43Z</dcterms:created>
  <dcterms:modified xsi:type="dcterms:W3CDTF">2022-01-28T16:26:13Z</dcterms:modified>
</cp:coreProperties>
</file>